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8CDD251B-7D63-4CC5-9D00-60CB285B9EFB}" xr6:coauthVersionLast="47" xr6:coauthVersionMax="47" xr10:uidLastSave="{00000000-0000-0000-0000-000000000000}"/>
  <bookViews>
    <workbookView xWindow="28680" yWindow="-120" windowWidth="29040" windowHeight="1572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6" l="1"/>
  <c r="D38" i="16"/>
  <c r="D37" i="16"/>
  <c r="D36" i="16"/>
  <c r="D33" i="16"/>
  <c r="D32" i="16"/>
  <c r="D31" i="16"/>
  <c r="D35" i="16" s="1"/>
  <c r="D40" i="16" s="1"/>
  <c r="D29" i="16"/>
  <c r="D28" i="16"/>
  <c r="G27" i="16"/>
  <c r="G31" i="16" s="1"/>
  <c r="G35" i="16" s="1"/>
  <c r="G40" i="16" s="1"/>
  <c r="E27" i="16"/>
  <c r="E31" i="16" s="1"/>
  <c r="E35" i="16" s="1"/>
  <c r="E40" i="16" s="1"/>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H27" i="16" l="1"/>
  <c r="H31" i="16" s="1"/>
  <c r="H35" i="16" s="1"/>
  <c r="H40" i="16" s="1"/>
  <c r="Q301" i="15"/>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G41" i="16" l="1"/>
  <c r="H41" i="16" s="1"/>
  <c r="G36" i="16"/>
  <c r="H36" i="16" s="1"/>
  <c r="G32" i="16"/>
  <c r="H32" i="16" s="1"/>
  <c r="G37" i="16"/>
  <c r="H37" i="16" s="1"/>
  <c r="G29" i="16"/>
  <c r="H29" i="16" s="1"/>
  <c r="G33" i="16"/>
  <c r="H33" i="16" s="1"/>
  <c r="G38" i="16"/>
  <c r="H38" i="16" s="1"/>
  <c r="G28" i="16"/>
  <c r="H28" i="16" s="1"/>
  <c r="E28" i="16"/>
  <c r="F28" i="16" s="1"/>
  <c r="E41" i="16"/>
  <c r="F41" i="16" s="1"/>
  <c r="E36" i="16"/>
  <c r="F36" i="16" s="1"/>
  <c r="E32" i="16"/>
  <c r="F32" i="16" s="1"/>
  <c r="E37" i="16"/>
  <c r="F37" i="16" s="1"/>
  <c r="E29" i="16"/>
  <c r="F29" i="16" s="1"/>
  <c r="E33" i="16"/>
  <c r="F33" i="16" s="1"/>
  <c r="E38" i="16"/>
  <c r="F38" i="16" s="1"/>
  <c r="H4" i="16"/>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F5" i="16" s="1"/>
  <c r="E194" i="15"/>
  <c r="F194" i="15"/>
  <c r="H194" i="15"/>
  <c r="I194" i="15"/>
  <c r="J194" i="15"/>
  <c r="K194" i="15"/>
  <c r="M194" i="15"/>
  <c r="N194" i="15"/>
  <c r="O194" i="15"/>
  <c r="Q194" i="15"/>
  <c r="R194" i="15"/>
  <c r="S194" i="15"/>
  <c r="T194" i="15"/>
  <c r="D14" i="16" l="1"/>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<sst xmlns="http://schemas.openxmlformats.org/spreadsheetml/2006/main" count="112" uniqueCount="35">
  <si>
    <t>Butter</t>
  </si>
  <si>
    <t>SMP</t>
  </si>
  <si>
    <t>Cheddar Cheese</t>
  </si>
  <si>
    <t>Month</t>
  </si>
  <si>
    <t>WMP</t>
  </si>
  <si>
    <t>US</t>
  </si>
  <si>
    <t>Oceania</t>
  </si>
  <si>
    <t>EU</t>
  </si>
  <si>
    <t>Average</t>
  </si>
  <si>
    <t>Source: USDA</t>
  </si>
  <si>
    <t>Cheddar cheese</t>
  </si>
  <si>
    <t>$/tonne</t>
  </si>
  <si>
    <t>%</t>
  </si>
  <si>
    <t>Snip at 150% zoom</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</si>
  <si>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</si>
  <si>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</si>
  <si>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</si>
  <si>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</si>
  <si>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</si>
  <si>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</si>
  <si>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</si>
  <si>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</si>
  <si>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</si>
  <si>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</si>
  <si>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</si>
  <si>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</si>
  <si>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rPr>
        <b/>
        <sz val="12"/>
        <color theme="1"/>
        <rFont val="Arial"/>
        <family val="2"/>
      </rPr>
      <t>Source</t>
    </r>
    <r>
      <rPr>
        <sz val="12"/>
        <color theme="1"/>
        <rFont val="Arial"/>
        <family val="2"/>
      </rPr>
      <t>: USDA</t>
    </r>
  </si>
  <si>
    <r>
      <t>Units:</t>
    </r>
    <r>
      <rPr>
        <sz val="12"/>
        <color theme="1"/>
        <rFont val="Arial"/>
        <family val="2"/>
      </rPr>
      <t xml:space="preserve"> US $/tonne</t>
    </r>
  </si>
  <si>
    <t>Notes</t>
  </si>
  <si>
    <t>Head office address</t>
  </si>
  <si>
    <t>World wholesale prices</t>
  </si>
  <si>
    <t>removed lines</t>
  </si>
  <si>
    <r>
      <t>Last updated:</t>
    </r>
    <r>
      <rPr>
        <sz val="12"/>
        <color theme="1"/>
        <rFont val="Arial"/>
        <family val="2"/>
      </rPr>
      <t xml:space="preserve"> 19/01/2026</t>
    </r>
  </si>
  <si>
    <t xml:space="preserve"> ©Agriculture and Horticulture Development Board 2026. All rights reserved.</t>
  </si>
  <si>
    <r>
      <t>Last updated:19</t>
    </r>
    <r>
      <rPr>
        <sz val="12"/>
        <color theme="1"/>
        <rFont val="Arial"/>
        <family val="2"/>
      </rPr>
      <t>/01/2026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</si>
</sst>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i/>
      <sz val="10"/>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3">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
      <patternFill patternType="solid">
        <fgColor rgb="FFFFFF00"/>
        <bgColor indexed="64"/>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4">
    <xf numFmtId="0" fontId="0" fillId="0" borderId="0"/>
    <xf numFmtId="43"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2" fontId="6" fillId="0" borderId="0" applyFont="0" applyFill="0" applyBorder="0" applyAlignment="0" applyProtection="0"/>
    <xf numFmtId="3" fontId="4" fillId="2" borderId="1" applyNumberFormat="0" applyFont="0" applyBorder="0" applyAlignment="0" applyProtection="0">
      <alignment horizontal="right"/>
    </xf>
    <xf numFmtId="0" fontId="5" fillId="0" borderId="0" applyNumberFormat="0" applyFill="0" applyBorder="0" applyAlignment="0" applyProtection="0"/>
    <xf numFmtId="0" fontId="4" fillId="0" borderId="0" applyNumberForma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6" fillId="0" borderId="0"/>
    <xf numFmtId="43" fontId="6"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2" fillId="0" borderId="0"/>
    <xf numFmtId="43" fontId="2" fillId="0" borderId="0" applyFont="0" applyFill="0" applyBorder="0" applyAlignment="0" applyProtection="0"/>
    <xf numFmtId="170" fontId="3" fillId="0" borderId="0"/>
    <xf numFmtId="43" fontId="3" fillId="0" borderId="0" applyFont="0" applyFill="0" applyBorder="0" applyAlignment="0" applyProtection="0"/>
    <xf numFmtId="2" fontId="3" fillId="0" borderId="0" applyFont="0" applyFill="0" applyBorder="0" applyAlignment="0" applyProtection="0"/>
    <xf numFmtId="170" fontId="5" fillId="0" borderId="0" applyNumberFormat="0" applyFill="0" applyBorder="0" applyAlignment="0" applyProtection="0"/>
    <xf numFmtId="9" fontId="2" fillId="0" borderId="0" applyFont="0" applyFill="0" applyBorder="0" applyAlignment="0" applyProtection="0"/>
    <xf numFmtId="170" fontId="37" fillId="0" borderId="0" applyNumberFormat="0" applyFill="0" applyBorder="0" applyAlignment="0" applyProtection="0">
      <alignment vertical="top"/>
      <protection locked="0"/>
    </xf>
    <xf numFmtId="0" fontId="2" fillId="0" borderId="0"/>
    <xf numFmtId="0" fontId="37" fillId="0" borderId="0" applyNumberFormat="0" applyFill="0" applyBorder="0" applyAlignment="0" applyProtection="0">
      <alignment vertical="top"/>
      <protection locked="0"/>
    </xf>
    <xf numFmtId="170" fontId="1"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cellStyleXfs>
  <cellXfs count="105">
    <xf numFmtId="0" fontId="0" fillId="0" borderId="0" xfId="0"/>
    <xf numFmtId="0" fontId="0" fillId="3" borderId="0" xfId="0" applyFill="1"/>
    <xf numFmtId="17" fontId="8" fillId="3" borderId="0" xfId="10" applyNumberFormat="1" applyFont="1" applyFill="1"/>
    <xf numFmtId="0" fontId="6"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9" fillId="5" borderId="0" xfId="0" applyFont="1" applyFill="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8"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8"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8"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8"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8"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8"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8"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8"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0" fontId="0" fillId="12" borderId="0" xfId="0" applyFill="1"/>
    <xf numFmtId="169" fontId="8" fillId="3" borderId="0" xfId="10" applyNumberFormat="1" applyFont="1" applyFill="1"/>
    <xf numFmtId="169" fontId="26"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4">
    <cellStyle name="Comma" xfId="1" builtinId="3"/>
    <cellStyle name="Comma 2" xfId="11" xr:uid="{00000000-0005-0000-0000-000001000000}"/>
    <cellStyle name="Comma 2 2" xfId="22" xr:uid="{04DE176C-8D08-4166-BE59-6077890C13B2}"/>
    <cellStyle name="Comma 2 3" xfId="31" xr:uid="{F7B850B3-3A21-4240-B76A-C5E407C66F70}"/>
    <cellStyle name="Comma 3" xfId="20" xr:uid="{5E722E73-AA9D-4F51-88C6-36D9891EBA76}"/>
    <cellStyle name="Comma 4" xfId="30" xr:uid="{98E5EDFB-B11B-4EBB-85D8-FFBE5A187F7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Percent" xfId="12" builtinId="5"/>
    <cellStyle name="Percent 2" xfId="25" xr:uid="{655397B4-8A03-405A-ABE0-0F7A64458C31}"/>
    <cellStyle name="Percent 3" xfId="32" xr:uid="{3E0DF60E-7528-47B2-92C0-FA066FDE9079}"/>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product'!$C$10:$C$305</c:f>
              <c:numCache>
                <c:formatCode>_-* #,##0_-;\-* #,##0_-;_-* "-"??_-;_-@_-</c:formatCode>
                <c:ptCount val="296"/>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product'!$D$10:$D$308</c:f>
              <c:numCache>
                <c:formatCode>_-* #,##0_-;\-* #,##0_-;_-* "-"??_-;_-@_-</c:formatCode>
                <c:ptCount val="299"/>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product'!$E$10:$E$308</c:f>
              <c:numCache>
                <c:formatCode>_-* #,##0_-;\-* #,##0_-;_-* "-"??_-;_-@_-</c:formatCode>
                <c:ptCount val="299"/>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product'!$F$10:$F$308</c:f>
              <c:numCache>
                <c:formatCode>_-* #,##0_-;\-* #,##0_-;_-* "-"??_-;_-@_-</c:formatCode>
                <c:ptCount val="299"/>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5992"/>
          <c:min val="4489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product'!$I$10:$I$308</c:f>
              <c:numCache>
                <c:formatCode>_-* #,##0_-;\-* #,##0_-;_-* "-"??_-;_-@_-</c:formatCode>
                <c:ptCount val="299"/>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product'!$J$10:$J$308</c:f>
              <c:numCache>
                <c:formatCode>_-* #,##0_-;\-* #,##0_-;_-* "-"??_-;_-@_-</c:formatCode>
                <c:ptCount val="299"/>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product'!$K$10:$K$308</c:f>
              <c:numCache>
                <c:formatCode>_-* #,##0_-;\-* #,##0_-;_-* "-"??_-;_-@_-</c:formatCode>
                <c:ptCount val="299"/>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5992"/>
          <c:min val="44896"/>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product'!$N$10:$N$308</c:f>
              <c:numCache>
                <c:formatCode>_-* #,##0_-;\-* #,##0_-;_-* "-"??_-;_-@_-</c:formatCode>
                <c:ptCount val="299"/>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product'!$O$10:$O$308</c:f>
              <c:numCache>
                <c:formatCode>_-* #,##0_-;\-* #,##0_-;_-* "-"??_-;_-@_-</c:formatCode>
                <c:ptCount val="299"/>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product'!$B$10:$B$308</c:f>
              <c:numCache>
                <c:formatCode>mmm\-yy</c:formatCode>
                <c:ptCount val="299"/>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numCache>
            </c:numRef>
          </c:cat>
          <c:val>
            <c:numRef>
              <c:f>'Prices by product'!$P$10:$P$308</c:f>
              <c:numCache>
                <c:formatCode>_-* #,##0_-;\-* #,##0_-;_-* "-"??_-;_-@_-</c:formatCode>
                <c:ptCount val="299"/>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5992"/>
          <c:min val="4489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product'!$S$10:$S$307</c:f>
              <c:numCache>
                <c:formatCode>_-* #,##0_-;\-* #,##0_-;_-* "-"??_-;_-@_-</c:formatCode>
                <c:ptCount val="298"/>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product'!$B$10:$B$307</c:f>
              <c:numCache>
                <c:formatCode>mmm\-yy</c:formatCode>
                <c:ptCount val="29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5992"/>
          <c:min val="4489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19</xdr:col>
      <xdr:colOff>417195</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13639800"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09"/>
  <sheetViews>
    <sheetView showGridLines="0" tabSelected="1" zoomScale="80" zoomScaleNormal="80" workbookViewId="0">
      <pane xSplit="2" ySplit="9" topLeftCell="C296" activePane="bottomRight" state="frozen"/>
      <selection pane="topRight" activeCell="B1" sqref="B1"/>
      <selection pane="bottomLeft" activeCell="A7" sqref="A7"/>
      <selection pane="bottomRight" activeCell="N310" sqref="N310"/>
    </sheetView>
  </sheetViews>
  <sheetFormatPr defaultColWidth="9.1796875" defaultRowHeight="15.5"/>
  <cols>
    <col min="1" max="1" width="8.81640625" style="20" customWidth="1"/>
    <col min="2" max="2" width="10.7265625" style="20" customWidth="1"/>
    <col min="3" max="3" width="12.81640625" style="20" customWidth="1"/>
    <col min="4" max="6" width="10.7265625" style="20" customWidth="1"/>
    <col min="7" max="7" width="8.54296875" style="20" customWidth="1"/>
    <col min="8" max="8" width="10.7265625" style="2" customWidth="1"/>
    <col min="9" max="11" width="10.7265625" style="20" customWidth="1"/>
    <col min="12" max="12" width="8.54296875" style="20" customWidth="1"/>
    <col min="13" max="16" width="10.7265625" style="20" customWidth="1"/>
    <col min="17" max="17" width="8.54296875" style="20" customWidth="1"/>
    <col min="18" max="20" width="10.7265625" style="20" customWidth="1"/>
    <col min="21" max="16384" width="9.1796875" style="20"/>
  </cols>
  <sheetData>
    <row r="1" spans="1:21" s="15" customFormat="1"/>
    <row r="2" spans="1:21" s="15" customFormat="1"/>
    <row r="3" spans="1:21" s="15" customFormat="1" ht="20">
      <c r="A3" s="40" t="s">
        <v>24</v>
      </c>
      <c r="B3" s="16"/>
      <c r="C3" s="16"/>
      <c r="D3" s="16"/>
      <c r="E3" s="16"/>
      <c r="F3" s="16"/>
      <c r="G3" s="16"/>
      <c r="H3" s="16"/>
      <c r="I3" s="16"/>
      <c r="J3" s="16"/>
    </row>
    <row r="4" spans="1:21" s="15" customFormat="1" ht="13.5" customHeight="1">
      <c r="A4" s="17" t="s">
        <v>26</v>
      </c>
      <c r="B4" s="17"/>
      <c r="C4" s="17"/>
      <c r="D4" s="17"/>
      <c r="E4" s="17"/>
      <c r="F4" s="17"/>
      <c r="G4" s="17"/>
      <c r="H4" s="17"/>
      <c r="I4" s="17"/>
      <c r="J4" s="17"/>
    </row>
    <row r="5" spans="1:21" s="15" customFormat="1" ht="12.75" customHeight="1">
      <c r="A5" s="18" t="s">
        <v>27</v>
      </c>
      <c r="B5" s="18"/>
      <c r="C5" s="18"/>
      <c r="D5" s="18"/>
      <c r="E5" s="18"/>
      <c r="F5" s="18"/>
      <c r="G5" s="18"/>
      <c r="H5" s="18"/>
      <c r="I5" s="18"/>
      <c r="J5" s="18"/>
    </row>
    <row r="6" spans="1:21" s="15" customFormat="1" ht="14.25" customHeight="1">
      <c r="A6" s="19" t="s">
        <v>32</v>
      </c>
    </row>
    <row r="7" spans="1:21" s="15" customFormat="1">
      <c r="B7" s="19"/>
    </row>
    <row r="8" spans="1:21">
      <c r="B8" s="90" t="s">
        <v>3</v>
      </c>
      <c r="C8" s="89" t="s">
        <v>0</v>
      </c>
      <c r="D8" s="89"/>
      <c r="E8" s="89"/>
      <c r="F8" s="89"/>
      <c r="G8" s="10"/>
      <c r="H8" s="89" t="s">
        <v>1</v>
      </c>
      <c r="I8" s="89"/>
      <c r="J8" s="89"/>
      <c r="K8" s="89"/>
      <c r="L8" s="11"/>
      <c r="M8" s="89" t="s">
        <v>4</v>
      </c>
      <c r="N8" s="89"/>
      <c r="O8" s="89"/>
      <c r="P8" s="89"/>
      <c r="Q8" s="11"/>
      <c r="R8" s="89" t="s">
        <v>10</v>
      </c>
      <c r="S8" s="89"/>
      <c r="T8" s="89"/>
    </row>
    <row r="9" spans="1:21">
      <c r="B9" s="90"/>
      <c r="C9" s="60" t="s">
        <v>5</v>
      </c>
      <c r="D9" s="60" t="s">
        <v>6</v>
      </c>
      <c r="E9" s="60" t="s">
        <v>7</v>
      </c>
      <c r="F9" s="61" t="s">
        <v>8</v>
      </c>
      <c r="G9" s="21"/>
      <c r="H9" s="60" t="s">
        <v>5</v>
      </c>
      <c r="I9" s="60" t="s">
        <v>6</v>
      </c>
      <c r="J9" s="60" t="s">
        <v>7</v>
      </c>
      <c r="K9" s="61" t="s">
        <v>8</v>
      </c>
      <c r="L9" s="11"/>
      <c r="M9" s="60" t="s">
        <v>5</v>
      </c>
      <c r="N9" s="60" t="s">
        <v>6</v>
      </c>
      <c r="O9" s="60" t="s">
        <v>7</v>
      </c>
      <c r="P9" s="61" t="s">
        <v>8</v>
      </c>
      <c r="Q9" s="11"/>
      <c r="R9" s="60" t="s">
        <v>5</v>
      </c>
      <c r="S9" s="60" t="s">
        <v>6</v>
      </c>
      <c r="T9" s="61" t="s">
        <v>8</v>
      </c>
    </row>
    <row r="10" spans="1:21">
      <c r="B10" s="62">
        <v>36892</v>
      </c>
      <c r="C10" s="63">
        <v>2584.9</v>
      </c>
      <c r="D10" s="64">
        <v>1312.5</v>
      </c>
      <c r="E10" s="64">
        <v>1312.5</v>
      </c>
      <c r="F10" s="64">
        <f t="shared" ref="F10:F41" si="0">AVERAGE(C10,D10,E10)</f>
        <v>1736.6333333333332</v>
      </c>
      <c r="G10" s="29"/>
      <c r="H10" s="63">
        <v>2241</v>
      </c>
      <c r="I10" s="64">
        <v>2237.5</v>
      </c>
      <c r="J10" s="64">
        <v>2167.5</v>
      </c>
      <c r="K10" s="64">
        <f t="shared" ref="K10:K41" si="1">AVERAGE(H10,I10,J10)</f>
        <v>2215.3333333333335</v>
      </c>
      <c r="L10" s="29"/>
      <c r="M10" s="63">
        <v>2942.1</v>
      </c>
      <c r="N10" s="64">
        <v>2075</v>
      </c>
      <c r="O10" s="64">
        <v>2013</v>
      </c>
      <c r="P10" s="64">
        <f t="shared" ref="P10:P41" si="2">AVERAGE(M10:O10)</f>
        <v>2343.3666666666668</v>
      </c>
      <c r="Q10" s="29"/>
      <c r="R10" s="63">
        <v>2464.8000000000002</v>
      </c>
      <c r="S10" s="64">
        <v>2037.5</v>
      </c>
      <c r="T10" s="64">
        <f t="shared" ref="T10:T41" si="3">AVERAGE(R10,S10)</f>
        <v>2251.15</v>
      </c>
      <c r="U10" s="22"/>
    </row>
    <row r="11" spans="1:21">
      <c r="B11" s="65">
        <v>36923</v>
      </c>
      <c r="C11" s="66">
        <v>2897.5</v>
      </c>
      <c r="D11" s="67">
        <v>1306.3</v>
      </c>
      <c r="E11" s="67">
        <v>1275</v>
      </c>
      <c r="F11" s="67">
        <f t="shared" si="0"/>
        <v>1826.2666666666667</v>
      </c>
      <c r="G11" s="30"/>
      <c r="H11" s="66">
        <v>2234.8000000000002</v>
      </c>
      <c r="I11" s="67">
        <v>2231.3000000000002</v>
      </c>
      <c r="J11" s="67">
        <v>2143.8000000000002</v>
      </c>
      <c r="K11" s="67">
        <f t="shared" si="1"/>
        <v>2203.3000000000002</v>
      </c>
      <c r="L11" s="29"/>
      <c r="M11" s="66">
        <v>2910.1</v>
      </c>
      <c r="N11" s="67">
        <v>2041.7</v>
      </c>
      <c r="O11" s="67">
        <v>2058</v>
      </c>
      <c r="P11" s="67">
        <f t="shared" si="2"/>
        <v>2336.6</v>
      </c>
      <c r="Q11" s="29"/>
      <c r="R11" s="66">
        <v>2528</v>
      </c>
      <c r="S11" s="67">
        <v>2093.8000000000002</v>
      </c>
      <c r="T11" s="67">
        <f t="shared" si="3"/>
        <v>2310.9</v>
      </c>
    </row>
    <row r="12" spans="1:21">
      <c r="B12" s="62">
        <v>36951</v>
      </c>
      <c r="C12" s="63">
        <v>3294.1</v>
      </c>
      <c r="D12" s="64">
        <v>1287.5</v>
      </c>
      <c r="E12" s="64">
        <v>1275</v>
      </c>
      <c r="F12" s="64">
        <f t="shared" si="0"/>
        <v>1952.2</v>
      </c>
      <c r="G12" s="30"/>
      <c r="H12" s="63">
        <v>2232.6</v>
      </c>
      <c r="I12" s="64">
        <v>2168.8000000000002</v>
      </c>
      <c r="J12" s="64">
        <v>2100</v>
      </c>
      <c r="K12" s="64">
        <f t="shared" si="1"/>
        <v>2167.1333333333332</v>
      </c>
      <c r="L12" s="29"/>
      <c r="M12" s="63">
        <v>2954</v>
      </c>
      <c r="N12" s="64">
        <v>2062.5</v>
      </c>
      <c r="O12" s="64">
        <v>2050</v>
      </c>
      <c r="P12" s="64">
        <f t="shared" si="2"/>
        <v>2355.5</v>
      </c>
      <c r="Q12" s="29"/>
      <c r="R12" s="63">
        <v>2808</v>
      </c>
      <c r="S12" s="64">
        <v>2087.5</v>
      </c>
      <c r="T12" s="64">
        <f t="shared" si="3"/>
        <v>2447.75</v>
      </c>
    </row>
    <row r="13" spans="1:21">
      <c r="B13" s="65">
        <v>36982</v>
      </c>
      <c r="C13" s="66">
        <v>3775.6</v>
      </c>
      <c r="D13" s="67">
        <v>1293.8</v>
      </c>
      <c r="E13" s="67">
        <v>1337.5</v>
      </c>
      <c r="F13" s="67">
        <f t="shared" si="0"/>
        <v>2135.6333333333332</v>
      </c>
      <c r="G13" s="30"/>
      <c r="H13" s="66">
        <v>2236.6</v>
      </c>
      <c r="I13" s="67">
        <v>2125</v>
      </c>
      <c r="J13" s="67">
        <v>2050</v>
      </c>
      <c r="K13" s="67">
        <f t="shared" si="1"/>
        <v>2137.2000000000003</v>
      </c>
      <c r="L13" s="29"/>
      <c r="M13" s="66">
        <v>3095.3</v>
      </c>
      <c r="N13" s="67">
        <v>2062.5</v>
      </c>
      <c r="O13" s="67">
        <v>2000</v>
      </c>
      <c r="P13" s="67">
        <f t="shared" si="2"/>
        <v>2385.9333333333334</v>
      </c>
      <c r="Q13" s="29"/>
      <c r="R13" s="66">
        <v>2959.3</v>
      </c>
      <c r="S13" s="67">
        <v>2118.8000000000002</v>
      </c>
      <c r="T13" s="67">
        <f t="shared" si="3"/>
        <v>2539.0500000000002</v>
      </c>
    </row>
    <row r="14" spans="1:21">
      <c r="B14" s="62">
        <v>37012</v>
      </c>
      <c r="C14" s="63">
        <v>4084.5</v>
      </c>
      <c r="D14" s="64">
        <v>1287.5</v>
      </c>
      <c r="E14" s="64">
        <v>1400</v>
      </c>
      <c r="F14" s="64">
        <f t="shared" si="0"/>
        <v>2257.3333333333335</v>
      </c>
      <c r="G14" s="30"/>
      <c r="H14" s="63">
        <v>2244.3000000000002</v>
      </c>
      <c r="I14" s="64">
        <v>2137.5</v>
      </c>
      <c r="J14" s="64">
        <v>2062.5</v>
      </c>
      <c r="K14" s="64">
        <f t="shared" si="1"/>
        <v>2148.1</v>
      </c>
      <c r="L14" s="29"/>
      <c r="M14" s="63">
        <v>3220.1</v>
      </c>
      <c r="N14" s="64">
        <v>2089.1999999999998</v>
      </c>
      <c r="O14" s="64">
        <v>2000</v>
      </c>
      <c r="P14" s="64">
        <f t="shared" si="2"/>
        <v>2436.4333333333329</v>
      </c>
      <c r="Q14" s="29"/>
      <c r="R14" s="63">
        <v>3335.4</v>
      </c>
      <c r="S14" s="64">
        <v>2125</v>
      </c>
      <c r="T14" s="64">
        <f t="shared" si="3"/>
        <v>2730.2</v>
      </c>
    </row>
    <row r="15" spans="1:21">
      <c r="B15" s="65">
        <v>37043</v>
      </c>
      <c r="C15" s="66">
        <v>4246.8</v>
      </c>
      <c r="D15" s="67">
        <v>1325</v>
      </c>
      <c r="E15" s="67">
        <v>1475</v>
      </c>
      <c r="F15" s="67">
        <f t="shared" si="0"/>
        <v>2348.9333333333334</v>
      </c>
      <c r="G15" s="30"/>
      <c r="H15" s="66">
        <v>2237.3000000000002</v>
      </c>
      <c r="I15" s="67">
        <v>2137.5</v>
      </c>
      <c r="J15" s="67">
        <v>2125</v>
      </c>
      <c r="K15" s="67">
        <f t="shared" si="1"/>
        <v>2166.6</v>
      </c>
      <c r="L15" s="29"/>
      <c r="M15" s="66">
        <v>3345.3</v>
      </c>
      <c r="N15" s="67">
        <v>2093.8000000000002</v>
      </c>
      <c r="O15" s="67">
        <v>2013</v>
      </c>
      <c r="P15" s="67">
        <f t="shared" si="2"/>
        <v>2484.0333333333333</v>
      </c>
      <c r="Q15" s="29"/>
      <c r="R15" s="66">
        <v>3573.9</v>
      </c>
      <c r="S15" s="67">
        <v>2156.3000000000002</v>
      </c>
      <c r="T15" s="67">
        <f t="shared" si="3"/>
        <v>2865.1000000000004</v>
      </c>
    </row>
    <row r="16" spans="1:21">
      <c r="B16" s="62">
        <v>37073</v>
      </c>
      <c r="C16" s="63">
        <v>4209.5</v>
      </c>
      <c r="D16" s="64">
        <v>1375</v>
      </c>
      <c r="E16" s="64">
        <v>1532.5</v>
      </c>
      <c r="F16" s="64">
        <f t="shared" si="0"/>
        <v>2372.3333333333335</v>
      </c>
      <c r="G16" s="30"/>
      <c r="H16" s="63">
        <v>2123.9</v>
      </c>
      <c r="I16" s="64">
        <v>2125</v>
      </c>
      <c r="J16" s="64">
        <v>2112.5</v>
      </c>
      <c r="K16" s="64">
        <f t="shared" si="1"/>
        <v>2120.4666666666667</v>
      </c>
      <c r="L16" s="29"/>
      <c r="M16" s="63">
        <v>3378.6</v>
      </c>
      <c r="N16" s="64">
        <v>2100</v>
      </c>
      <c r="O16" s="64">
        <v>1975</v>
      </c>
      <c r="P16" s="64">
        <f t="shared" si="2"/>
        <v>2484.5333333333333</v>
      </c>
      <c r="Q16" s="29"/>
      <c r="R16" s="63">
        <v>3653.7</v>
      </c>
      <c r="S16" s="64">
        <v>2218.8000000000002</v>
      </c>
      <c r="T16" s="64">
        <f t="shared" si="3"/>
        <v>2936.25</v>
      </c>
    </row>
    <row r="17" spans="2:20">
      <c r="B17" s="65">
        <v>37104</v>
      </c>
      <c r="C17" s="66">
        <v>4407</v>
      </c>
      <c r="D17" s="67">
        <v>1412.5</v>
      </c>
      <c r="E17" s="67">
        <v>1565</v>
      </c>
      <c r="F17" s="67">
        <f t="shared" si="0"/>
        <v>2461.5</v>
      </c>
      <c r="G17" s="30"/>
      <c r="H17" s="66">
        <v>2088.4</v>
      </c>
      <c r="I17" s="67">
        <v>2112.5</v>
      </c>
      <c r="J17" s="67">
        <v>2081.6999999999998</v>
      </c>
      <c r="K17" s="67">
        <f t="shared" si="1"/>
        <v>2094.1999999999998</v>
      </c>
      <c r="L17" s="29"/>
      <c r="M17" s="66">
        <v>3318.6</v>
      </c>
      <c r="N17" s="67">
        <v>2050</v>
      </c>
      <c r="O17" s="67">
        <v>1994</v>
      </c>
      <c r="P17" s="67">
        <f t="shared" si="2"/>
        <v>2454.2000000000003</v>
      </c>
      <c r="Q17" s="29"/>
      <c r="R17" s="66">
        <v>3680.2</v>
      </c>
      <c r="S17" s="67">
        <v>2262.5</v>
      </c>
      <c r="T17" s="67">
        <f t="shared" si="3"/>
        <v>2971.35</v>
      </c>
    </row>
    <row r="18" spans="2:20">
      <c r="B18" s="62">
        <v>37135</v>
      </c>
      <c r="C18" s="63">
        <v>4673.3999999999996</v>
      </c>
      <c r="D18" s="64">
        <v>1431.3</v>
      </c>
      <c r="E18" s="64">
        <v>1545</v>
      </c>
      <c r="F18" s="64">
        <f t="shared" si="0"/>
        <v>2549.9</v>
      </c>
      <c r="G18" s="30"/>
      <c r="H18" s="63">
        <v>2093.6999999999998</v>
      </c>
      <c r="I18" s="64">
        <v>2081.3000000000002</v>
      </c>
      <c r="J18" s="64">
        <v>2100</v>
      </c>
      <c r="K18" s="64">
        <f t="shared" si="1"/>
        <v>2091.6666666666665</v>
      </c>
      <c r="L18" s="29"/>
      <c r="M18" s="63">
        <v>3317.7</v>
      </c>
      <c r="N18" s="64">
        <v>2025</v>
      </c>
      <c r="O18" s="64">
        <v>1975</v>
      </c>
      <c r="P18" s="64">
        <f t="shared" si="2"/>
        <v>2439.2333333333331</v>
      </c>
      <c r="Q18" s="29"/>
      <c r="R18" s="63">
        <v>3766.6</v>
      </c>
      <c r="S18" s="64">
        <v>2256.3000000000002</v>
      </c>
      <c r="T18" s="64">
        <f t="shared" si="3"/>
        <v>3011.45</v>
      </c>
    </row>
    <row r="19" spans="2:20">
      <c r="B19" s="65">
        <v>37165</v>
      </c>
      <c r="C19" s="66">
        <v>3241</v>
      </c>
      <c r="D19" s="67">
        <v>1375</v>
      </c>
      <c r="E19" s="67">
        <v>1472.5</v>
      </c>
      <c r="F19" s="67">
        <f t="shared" si="0"/>
        <v>2029.5</v>
      </c>
      <c r="G19" s="30"/>
      <c r="H19" s="66">
        <v>2081.4</v>
      </c>
      <c r="I19" s="67">
        <v>2037.5</v>
      </c>
      <c r="J19" s="67">
        <v>2025</v>
      </c>
      <c r="K19" s="67">
        <f t="shared" si="1"/>
        <v>2047.9666666666665</v>
      </c>
      <c r="L19" s="29"/>
      <c r="M19" s="66">
        <v>3227.8</v>
      </c>
      <c r="N19" s="67">
        <v>1968.8</v>
      </c>
      <c r="O19" s="67">
        <v>1850</v>
      </c>
      <c r="P19" s="67">
        <f t="shared" si="2"/>
        <v>2348.8666666666668</v>
      </c>
      <c r="Q19" s="29"/>
      <c r="R19" s="66">
        <v>3437.2</v>
      </c>
      <c r="S19" s="67">
        <v>2281.3000000000002</v>
      </c>
      <c r="T19" s="67">
        <f t="shared" si="3"/>
        <v>2859.25</v>
      </c>
    </row>
    <row r="20" spans="2:20">
      <c r="B20" s="62">
        <v>37196</v>
      </c>
      <c r="C20" s="63">
        <v>2874.8</v>
      </c>
      <c r="D20" s="64">
        <v>1325</v>
      </c>
      <c r="E20" s="64">
        <v>1368.8</v>
      </c>
      <c r="F20" s="64">
        <f t="shared" si="0"/>
        <v>1856.2</v>
      </c>
      <c r="G20" s="30"/>
      <c r="H20" s="63">
        <v>2061.1</v>
      </c>
      <c r="I20" s="64">
        <v>1950</v>
      </c>
      <c r="J20" s="64">
        <v>1837.5</v>
      </c>
      <c r="K20" s="64">
        <f t="shared" si="1"/>
        <v>1949.5333333333335</v>
      </c>
      <c r="L20" s="29"/>
      <c r="M20" s="63">
        <v>2920</v>
      </c>
      <c r="N20" s="64">
        <v>1862.5</v>
      </c>
      <c r="O20" s="64">
        <v>1730</v>
      </c>
      <c r="P20" s="64">
        <f t="shared" si="2"/>
        <v>2170.8333333333335</v>
      </c>
      <c r="Q20" s="29"/>
      <c r="R20" s="63">
        <v>2716.5</v>
      </c>
      <c r="S20" s="64">
        <v>2237.5</v>
      </c>
      <c r="T20" s="64">
        <f t="shared" si="3"/>
        <v>2477</v>
      </c>
    </row>
    <row r="21" spans="2:20">
      <c r="B21" s="65">
        <v>37226</v>
      </c>
      <c r="C21" s="66">
        <v>2842.6</v>
      </c>
      <c r="D21" s="67">
        <v>1187.5</v>
      </c>
      <c r="E21" s="67">
        <v>1216.7</v>
      </c>
      <c r="F21" s="67">
        <f t="shared" si="0"/>
        <v>1748.9333333333334</v>
      </c>
      <c r="G21" s="30"/>
      <c r="H21" s="66">
        <v>2028</v>
      </c>
      <c r="I21" s="67">
        <v>1745.8</v>
      </c>
      <c r="J21" s="67">
        <v>1715.8</v>
      </c>
      <c r="K21" s="67">
        <f t="shared" si="1"/>
        <v>1829.8666666666668</v>
      </c>
      <c r="L21" s="29"/>
      <c r="M21" s="66">
        <v>2700.7</v>
      </c>
      <c r="N21" s="67">
        <v>1679.2</v>
      </c>
      <c r="O21" s="67">
        <v>1633</v>
      </c>
      <c r="P21" s="67">
        <f t="shared" si="2"/>
        <v>2004.3</v>
      </c>
      <c r="Q21" s="29"/>
      <c r="R21" s="66">
        <v>2813.5</v>
      </c>
      <c r="S21" s="67">
        <v>2150</v>
      </c>
      <c r="T21" s="67">
        <f t="shared" si="3"/>
        <v>2481.75</v>
      </c>
    </row>
    <row r="22" spans="2:20">
      <c r="B22" s="62">
        <v>37257</v>
      </c>
      <c r="C22" s="63">
        <v>2937.4</v>
      </c>
      <c r="D22" s="64">
        <v>1150</v>
      </c>
      <c r="E22" s="64">
        <v>1187.5</v>
      </c>
      <c r="F22" s="64">
        <f t="shared" si="0"/>
        <v>1758.3</v>
      </c>
      <c r="G22" s="30"/>
      <c r="H22" s="63">
        <v>2019.7</v>
      </c>
      <c r="I22" s="64">
        <v>1637.5</v>
      </c>
      <c r="J22" s="64">
        <v>1625</v>
      </c>
      <c r="K22" s="64">
        <f t="shared" si="1"/>
        <v>1760.7333333333333</v>
      </c>
      <c r="L22" s="29"/>
      <c r="M22" s="63">
        <v>2725.8</v>
      </c>
      <c r="N22" s="64">
        <v>1575</v>
      </c>
      <c r="O22" s="64">
        <v>1523</v>
      </c>
      <c r="P22" s="64">
        <f t="shared" si="2"/>
        <v>1941.2666666666667</v>
      </c>
      <c r="Q22" s="29"/>
      <c r="R22" s="63">
        <v>2848.8</v>
      </c>
      <c r="S22" s="64">
        <v>2006.3</v>
      </c>
      <c r="T22" s="64">
        <f t="shared" si="3"/>
        <v>2427.5500000000002</v>
      </c>
    </row>
    <row r="23" spans="2:20">
      <c r="B23" s="65">
        <v>37288</v>
      </c>
      <c r="C23" s="66">
        <v>2751.4</v>
      </c>
      <c r="D23" s="67">
        <v>1112.5</v>
      </c>
      <c r="E23" s="67">
        <v>1162.5</v>
      </c>
      <c r="F23" s="67">
        <f t="shared" si="0"/>
        <v>1675.4666666666665</v>
      </c>
      <c r="G23" s="30"/>
      <c r="H23" s="66">
        <v>2010.8</v>
      </c>
      <c r="I23" s="67">
        <v>1518.8</v>
      </c>
      <c r="J23" s="67">
        <v>1492.5</v>
      </c>
      <c r="K23" s="67">
        <f t="shared" si="1"/>
        <v>1674.0333333333335</v>
      </c>
      <c r="L23" s="29"/>
      <c r="M23" s="66">
        <v>2747.6</v>
      </c>
      <c r="N23" s="67">
        <v>1450</v>
      </c>
      <c r="O23" s="67">
        <v>1483</v>
      </c>
      <c r="P23" s="67">
        <f t="shared" si="2"/>
        <v>1893.5333333333335</v>
      </c>
      <c r="Q23" s="29"/>
      <c r="R23" s="66">
        <v>2842.9</v>
      </c>
      <c r="S23" s="67">
        <v>1925</v>
      </c>
      <c r="T23" s="67">
        <f t="shared" si="3"/>
        <v>2383.9499999999998</v>
      </c>
    </row>
    <row r="24" spans="2:20">
      <c r="B24" s="62">
        <v>37316</v>
      </c>
      <c r="C24" s="63">
        <v>2719</v>
      </c>
      <c r="D24" s="64">
        <v>1043.8</v>
      </c>
      <c r="E24" s="64">
        <v>1150</v>
      </c>
      <c r="F24" s="64">
        <f t="shared" si="0"/>
        <v>1637.6000000000001</v>
      </c>
      <c r="G24" s="30"/>
      <c r="H24" s="63">
        <v>1997.4</v>
      </c>
      <c r="I24" s="64">
        <v>1443.8</v>
      </c>
      <c r="J24" s="64">
        <v>1425</v>
      </c>
      <c r="K24" s="64">
        <f t="shared" si="1"/>
        <v>1622.0666666666666</v>
      </c>
      <c r="L24" s="29"/>
      <c r="M24" s="63">
        <v>2702.4</v>
      </c>
      <c r="N24" s="64">
        <v>1350</v>
      </c>
      <c r="O24" s="64">
        <v>1350</v>
      </c>
      <c r="P24" s="64">
        <f t="shared" si="2"/>
        <v>1800.8</v>
      </c>
      <c r="Q24" s="29"/>
      <c r="R24" s="63">
        <v>2664.7</v>
      </c>
      <c r="S24" s="64">
        <v>1875</v>
      </c>
      <c r="T24" s="64">
        <f t="shared" si="3"/>
        <v>2269.85</v>
      </c>
    </row>
    <row r="25" spans="2:20">
      <c r="B25" s="65">
        <v>37347</v>
      </c>
      <c r="C25" s="66">
        <v>2583.8000000000002</v>
      </c>
      <c r="D25" s="67">
        <v>1012.5</v>
      </c>
      <c r="E25" s="67">
        <v>1125</v>
      </c>
      <c r="F25" s="67">
        <f t="shared" si="0"/>
        <v>1573.7666666666667</v>
      </c>
      <c r="G25" s="30"/>
      <c r="H25" s="66">
        <v>1978.7</v>
      </c>
      <c r="I25" s="67">
        <v>1312.5</v>
      </c>
      <c r="J25" s="67">
        <v>1272.5</v>
      </c>
      <c r="K25" s="67">
        <f t="shared" si="1"/>
        <v>1521.2333333333333</v>
      </c>
      <c r="L25" s="29"/>
      <c r="M25" s="66">
        <v>2658.1</v>
      </c>
      <c r="N25" s="67">
        <v>1325</v>
      </c>
      <c r="O25" s="67">
        <v>1325</v>
      </c>
      <c r="P25" s="67">
        <f t="shared" si="2"/>
        <v>1769.3666666666668</v>
      </c>
      <c r="Q25" s="29"/>
      <c r="R25" s="66">
        <v>2716.8</v>
      </c>
      <c r="S25" s="67">
        <v>1787.5</v>
      </c>
      <c r="T25" s="67">
        <f t="shared" si="3"/>
        <v>2252.15</v>
      </c>
    </row>
    <row r="26" spans="2:20">
      <c r="B26" s="62">
        <v>37377</v>
      </c>
      <c r="C26" s="63">
        <v>2320.4</v>
      </c>
      <c r="D26" s="64">
        <v>1000</v>
      </c>
      <c r="E26" s="64">
        <v>1050</v>
      </c>
      <c r="F26" s="64">
        <f t="shared" si="0"/>
        <v>1456.8</v>
      </c>
      <c r="G26" s="30"/>
      <c r="H26" s="63">
        <v>1978</v>
      </c>
      <c r="I26" s="64">
        <v>1287.5</v>
      </c>
      <c r="J26" s="64">
        <v>1262.5</v>
      </c>
      <c r="K26" s="64">
        <f t="shared" si="1"/>
        <v>1509.3333333333333</v>
      </c>
      <c r="L26" s="29"/>
      <c r="M26" s="63">
        <v>2608.5</v>
      </c>
      <c r="N26" s="64">
        <v>1287.5</v>
      </c>
      <c r="O26" s="64">
        <v>1300</v>
      </c>
      <c r="P26" s="64">
        <f t="shared" si="2"/>
        <v>1732</v>
      </c>
      <c r="Q26" s="29"/>
      <c r="R26" s="63">
        <v>2724.7</v>
      </c>
      <c r="S26" s="64">
        <v>1762.5</v>
      </c>
      <c r="T26" s="64">
        <f t="shared" si="3"/>
        <v>2243.6</v>
      </c>
    </row>
    <row r="27" spans="2:20">
      <c r="B27" s="65">
        <v>37408</v>
      </c>
      <c r="C27" s="66">
        <v>2280.1999999999998</v>
      </c>
      <c r="D27" s="67">
        <v>981.3</v>
      </c>
      <c r="E27" s="67">
        <v>1050</v>
      </c>
      <c r="F27" s="67">
        <f t="shared" si="0"/>
        <v>1437.1666666666667</v>
      </c>
      <c r="G27" s="30"/>
      <c r="H27" s="66">
        <v>1985.3</v>
      </c>
      <c r="I27" s="67">
        <v>1243.8</v>
      </c>
      <c r="J27" s="67">
        <v>1250</v>
      </c>
      <c r="K27" s="67">
        <f t="shared" si="1"/>
        <v>1493.0333333333335</v>
      </c>
      <c r="L27" s="29"/>
      <c r="M27" s="66">
        <v>2535.3000000000002</v>
      </c>
      <c r="N27" s="67">
        <v>1237.5</v>
      </c>
      <c r="O27" s="67">
        <v>1300</v>
      </c>
      <c r="P27" s="67">
        <f t="shared" si="2"/>
        <v>1690.9333333333334</v>
      </c>
      <c r="Q27" s="29"/>
      <c r="R27" s="66">
        <v>2581.1999999999998</v>
      </c>
      <c r="S27" s="67">
        <v>1650</v>
      </c>
      <c r="T27" s="67">
        <f t="shared" si="3"/>
        <v>2115.6</v>
      </c>
    </row>
    <row r="28" spans="2:20">
      <c r="B28" s="62">
        <v>37438</v>
      </c>
      <c r="C28" s="63">
        <v>2229.3000000000002</v>
      </c>
      <c r="D28" s="64">
        <v>962.5</v>
      </c>
      <c r="E28" s="64">
        <v>1050</v>
      </c>
      <c r="F28" s="64">
        <f t="shared" si="0"/>
        <v>1413.9333333333334</v>
      </c>
      <c r="G28" s="30"/>
      <c r="H28" s="63">
        <v>1991.4</v>
      </c>
      <c r="I28" s="64">
        <v>1225</v>
      </c>
      <c r="J28" s="64">
        <v>1250</v>
      </c>
      <c r="K28" s="64">
        <f t="shared" si="1"/>
        <v>1488.8</v>
      </c>
      <c r="L28" s="29"/>
      <c r="M28" s="63">
        <v>2549.9</v>
      </c>
      <c r="N28" s="64">
        <v>1237.5</v>
      </c>
      <c r="O28" s="64">
        <v>1300</v>
      </c>
      <c r="P28" s="64">
        <f t="shared" si="2"/>
        <v>1695.8</v>
      </c>
      <c r="Q28" s="29"/>
      <c r="R28" s="63">
        <v>2426</v>
      </c>
      <c r="S28" s="64">
        <v>1600</v>
      </c>
      <c r="T28" s="64">
        <f t="shared" si="3"/>
        <v>2013</v>
      </c>
    </row>
    <row r="29" spans="2:20">
      <c r="B29" s="65">
        <v>37469</v>
      </c>
      <c r="C29" s="66">
        <v>2188.1</v>
      </c>
      <c r="D29" s="67">
        <v>962.5</v>
      </c>
      <c r="E29" s="67">
        <v>1100</v>
      </c>
      <c r="F29" s="67">
        <f t="shared" si="0"/>
        <v>1416.8666666666668</v>
      </c>
      <c r="G29" s="30"/>
      <c r="H29" s="66">
        <v>2000.5</v>
      </c>
      <c r="I29" s="67">
        <v>1195.8</v>
      </c>
      <c r="J29" s="67">
        <v>1233.3</v>
      </c>
      <c r="K29" s="67">
        <f t="shared" si="1"/>
        <v>1476.5333333333335</v>
      </c>
      <c r="L29" s="29"/>
      <c r="M29" s="66">
        <v>2539.3000000000002</v>
      </c>
      <c r="N29" s="67">
        <v>1218.8</v>
      </c>
      <c r="O29" s="67">
        <v>1250</v>
      </c>
      <c r="P29" s="67">
        <f t="shared" si="2"/>
        <v>1669.3666666666668</v>
      </c>
      <c r="Q29" s="29"/>
      <c r="R29" s="66">
        <v>2466.8000000000002</v>
      </c>
      <c r="S29" s="67">
        <v>1575</v>
      </c>
      <c r="T29" s="67">
        <f t="shared" si="3"/>
        <v>2020.9</v>
      </c>
    </row>
    <row r="30" spans="2:20">
      <c r="B30" s="62">
        <v>37500</v>
      </c>
      <c r="C30" s="63">
        <v>2079.1999999999998</v>
      </c>
      <c r="D30" s="64">
        <v>993.8</v>
      </c>
      <c r="E30" s="64">
        <v>1162.5</v>
      </c>
      <c r="F30" s="64">
        <f t="shared" si="0"/>
        <v>1411.8333333333333</v>
      </c>
      <c r="G30" s="30"/>
      <c r="H30" s="63">
        <v>2005.3</v>
      </c>
      <c r="I30" s="64">
        <v>1218.8</v>
      </c>
      <c r="J30" s="64">
        <v>1225</v>
      </c>
      <c r="K30" s="64">
        <f t="shared" si="1"/>
        <v>1483.0333333333335</v>
      </c>
      <c r="L30" s="29"/>
      <c r="M30" s="63">
        <v>2508</v>
      </c>
      <c r="N30" s="64">
        <v>1275</v>
      </c>
      <c r="O30" s="64">
        <v>1330</v>
      </c>
      <c r="P30" s="64">
        <f t="shared" si="2"/>
        <v>1704.3333333333333</v>
      </c>
      <c r="Q30" s="29"/>
      <c r="R30" s="63">
        <v>2521.6</v>
      </c>
      <c r="S30" s="64">
        <v>1550</v>
      </c>
      <c r="T30" s="64">
        <f t="shared" si="3"/>
        <v>2035.8</v>
      </c>
    </row>
    <row r="31" spans="2:20">
      <c r="B31" s="65">
        <v>37530</v>
      </c>
      <c r="C31" s="66">
        <v>2192.5</v>
      </c>
      <c r="D31" s="67">
        <v>1050</v>
      </c>
      <c r="E31" s="67">
        <v>1262.5</v>
      </c>
      <c r="F31" s="67">
        <f t="shared" si="0"/>
        <v>1501.6666666666667</v>
      </c>
      <c r="G31" s="30"/>
      <c r="H31" s="66">
        <v>2020.5</v>
      </c>
      <c r="I31" s="67">
        <v>1331.3</v>
      </c>
      <c r="J31" s="67">
        <v>1293.8</v>
      </c>
      <c r="K31" s="67">
        <f t="shared" si="1"/>
        <v>1548.5333333333335</v>
      </c>
      <c r="L31" s="29"/>
      <c r="M31" s="66">
        <v>2518.8000000000002</v>
      </c>
      <c r="N31" s="67">
        <v>1387.5</v>
      </c>
      <c r="O31" s="67">
        <v>1419</v>
      </c>
      <c r="P31" s="67">
        <f t="shared" si="2"/>
        <v>1775.1000000000001</v>
      </c>
      <c r="Q31" s="29"/>
      <c r="R31" s="66">
        <v>2650</v>
      </c>
      <c r="S31" s="67">
        <v>1562.5</v>
      </c>
      <c r="T31" s="67">
        <f t="shared" si="3"/>
        <v>2106.25</v>
      </c>
    </row>
    <row r="32" spans="2:20">
      <c r="B32" s="62">
        <v>37561</v>
      </c>
      <c r="C32" s="63">
        <v>2228.1999999999998</v>
      </c>
      <c r="D32" s="64">
        <v>1087.5</v>
      </c>
      <c r="E32" s="64">
        <v>1275</v>
      </c>
      <c r="F32" s="64">
        <f t="shared" si="0"/>
        <v>1530.2333333333333</v>
      </c>
      <c r="G32" s="30"/>
      <c r="H32" s="63">
        <v>2023.2</v>
      </c>
      <c r="I32" s="64">
        <v>1437.5</v>
      </c>
      <c r="J32" s="64">
        <v>1275</v>
      </c>
      <c r="K32" s="64">
        <f t="shared" si="1"/>
        <v>1578.5666666666666</v>
      </c>
      <c r="L32" s="29"/>
      <c r="M32" s="63">
        <v>2516.1</v>
      </c>
      <c r="N32" s="64">
        <v>1493.8</v>
      </c>
      <c r="O32" s="64">
        <v>1506</v>
      </c>
      <c r="P32" s="64">
        <f t="shared" si="2"/>
        <v>1838.6333333333332</v>
      </c>
      <c r="Q32" s="29"/>
      <c r="R32" s="63">
        <v>2449.6</v>
      </c>
      <c r="S32" s="64">
        <v>1575</v>
      </c>
      <c r="T32" s="64">
        <f t="shared" si="3"/>
        <v>2012.3</v>
      </c>
    </row>
    <row r="33" spans="2:20">
      <c r="B33" s="65">
        <v>37591</v>
      </c>
      <c r="C33" s="66">
        <v>2408.8000000000002</v>
      </c>
      <c r="D33" s="67">
        <v>1158.3</v>
      </c>
      <c r="E33" s="67">
        <v>1266.7</v>
      </c>
      <c r="F33" s="67">
        <f t="shared" si="0"/>
        <v>1611.2666666666667</v>
      </c>
      <c r="G33" s="30"/>
      <c r="H33" s="66">
        <v>1914.1</v>
      </c>
      <c r="I33" s="67">
        <v>1550</v>
      </c>
      <c r="J33" s="67">
        <v>1530.8</v>
      </c>
      <c r="K33" s="67">
        <f t="shared" si="1"/>
        <v>1664.9666666666665</v>
      </c>
      <c r="L33" s="29"/>
      <c r="M33" s="66">
        <v>2513.3000000000002</v>
      </c>
      <c r="N33" s="67">
        <v>1600</v>
      </c>
      <c r="O33" s="67">
        <v>1690</v>
      </c>
      <c r="P33" s="67">
        <f t="shared" si="2"/>
        <v>1934.4333333333334</v>
      </c>
      <c r="Q33" s="29"/>
      <c r="R33" s="66">
        <v>2469.8000000000002</v>
      </c>
      <c r="S33" s="67">
        <v>1641.7</v>
      </c>
      <c r="T33" s="67">
        <f t="shared" si="3"/>
        <v>2055.75</v>
      </c>
    </row>
    <row r="34" spans="2:20">
      <c r="B34" s="62">
        <v>37622</v>
      </c>
      <c r="C34" s="63">
        <v>2396.9</v>
      </c>
      <c r="D34" s="64">
        <v>1212.5</v>
      </c>
      <c r="E34" s="64">
        <v>1287.5</v>
      </c>
      <c r="F34" s="64">
        <f t="shared" si="0"/>
        <v>1632.3</v>
      </c>
      <c r="G34" s="30"/>
      <c r="H34" s="63">
        <v>1809.3</v>
      </c>
      <c r="I34" s="64">
        <v>1687.5</v>
      </c>
      <c r="J34" s="64">
        <v>1756.3</v>
      </c>
      <c r="K34" s="64">
        <f t="shared" si="1"/>
        <v>1751.0333333333335</v>
      </c>
      <c r="L34" s="29"/>
      <c r="M34" s="63">
        <v>2502.1999999999998</v>
      </c>
      <c r="N34" s="64">
        <v>1775</v>
      </c>
      <c r="O34" s="64">
        <v>1771</v>
      </c>
      <c r="P34" s="64">
        <f t="shared" si="2"/>
        <v>2016.0666666666666</v>
      </c>
      <c r="Q34" s="29"/>
      <c r="R34" s="63">
        <v>2506.6999999999998</v>
      </c>
      <c r="S34" s="64">
        <v>1725</v>
      </c>
      <c r="T34" s="64">
        <f t="shared" si="3"/>
        <v>2115.85</v>
      </c>
    </row>
    <row r="35" spans="2:20">
      <c r="B35" s="65">
        <v>37653</v>
      </c>
      <c r="C35" s="66">
        <v>2309.6</v>
      </c>
      <c r="D35" s="67">
        <v>1287.5</v>
      </c>
      <c r="E35" s="67">
        <v>1243.8</v>
      </c>
      <c r="F35" s="67">
        <f t="shared" si="0"/>
        <v>1613.6333333333332</v>
      </c>
      <c r="G35" s="30"/>
      <c r="H35" s="66">
        <v>1788.2</v>
      </c>
      <c r="I35" s="67">
        <v>1762.5</v>
      </c>
      <c r="J35" s="67">
        <v>1750</v>
      </c>
      <c r="K35" s="67">
        <f t="shared" si="1"/>
        <v>1766.8999999999999</v>
      </c>
      <c r="L35" s="29"/>
      <c r="M35" s="66">
        <v>2480.1999999999998</v>
      </c>
      <c r="N35" s="67">
        <v>1793.8</v>
      </c>
      <c r="O35" s="67">
        <v>1724</v>
      </c>
      <c r="P35" s="67">
        <f t="shared" si="2"/>
        <v>1999.3333333333333</v>
      </c>
      <c r="Q35" s="29"/>
      <c r="R35" s="66">
        <v>2491</v>
      </c>
      <c r="S35" s="67">
        <v>1781.3</v>
      </c>
      <c r="T35" s="67">
        <f t="shared" si="3"/>
        <v>2136.15</v>
      </c>
    </row>
    <row r="36" spans="2:20">
      <c r="B36" s="62">
        <v>37681</v>
      </c>
      <c r="C36" s="63">
        <v>2325</v>
      </c>
      <c r="D36" s="64">
        <v>1300</v>
      </c>
      <c r="E36" s="64">
        <v>1236.3</v>
      </c>
      <c r="F36" s="64">
        <f t="shared" si="0"/>
        <v>1620.4333333333334</v>
      </c>
      <c r="G36" s="30"/>
      <c r="H36" s="63">
        <v>1774.9</v>
      </c>
      <c r="I36" s="64">
        <v>1750</v>
      </c>
      <c r="J36" s="64">
        <v>1700</v>
      </c>
      <c r="K36" s="64">
        <f t="shared" si="1"/>
        <v>1741.6333333333332</v>
      </c>
      <c r="L36" s="29"/>
      <c r="M36" s="63">
        <v>2484</v>
      </c>
      <c r="N36" s="64">
        <v>1825</v>
      </c>
      <c r="O36" s="64">
        <v>1719</v>
      </c>
      <c r="P36" s="64">
        <f t="shared" si="2"/>
        <v>2009.3333333333333</v>
      </c>
      <c r="Q36" s="29"/>
      <c r="R36" s="63">
        <v>2376.6</v>
      </c>
      <c r="S36" s="64">
        <v>1812.5</v>
      </c>
      <c r="T36" s="64">
        <f t="shared" si="3"/>
        <v>2094.5500000000002</v>
      </c>
    </row>
    <row r="37" spans="2:20">
      <c r="B37" s="65">
        <v>37712</v>
      </c>
      <c r="C37" s="66">
        <v>2366.9</v>
      </c>
      <c r="D37" s="67">
        <v>1287.5</v>
      </c>
      <c r="E37" s="67">
        <v>1275</v>
      </c>
      <c r="F37" s="67">
        <f t="shared" si="0"/>
        <v>1643.1333333333332</v>
      </c>
      <c r="G37" s="30"/>
      <c r="H37" s="66">
        <v>1770.3</v>
      </c>
      <c r="I37" s="67">
        <v>1750</v>
      </c>
      <c r="J37" s="67">
        <v>1672.5</v>
      </c>
      <c r="K37" s="67">
        <f t="shared" si="1"/>
        <v>1730.9333333333334</v>
      </c>
      <c r="L37" s="29"/>
      <c r="M37" s="66">
        <v>2430.1999999999998</v>
      </c>
      <c r="N37" s="67">
        <v>1781.3</v>
      </c>
      <c r="O37" s="67">
        <v>1675</v>
      </c>
      <c r="P37" s="67">
        <f t="shared" si="2"/>
        <v>1962.1666666666667</v>
      </c>
      <c r="Q37" s="29"/>
      <c r="R37" s="66">
        <v>2424.4</v>
      </c>
      <c r="S37" s="67">
        <v>1825</v>
      </c>
      <c r="T37" s="67">
        <f t="shared" si="3"/>
        <v>2124.6999999999998</v>
      </c>
    </row>
    <row r="38" spans="2:20">
      <c r="B38" s="62">
        <v>37742</v>
      </c>
      <c r="C38" s="63">
        <v>2368.4</v>
      </c>
      <c r="D38" s="64">
        <v>1268.8</v>
      </c>
      <c r="E38" s="64">
        <v>1275</v>
      </c>
      <c r="F38" s="64">
        <f t="shared" si="0"/>
        <v>1637.3999999999999</v>
      </c>
      <c r="G38" s="30"/>
      <c r="H38" s="63">
        <v>1772.5</v>
      </c>
      <c r="I38" s="64">
        <v>1700</v>
      </c>
      <c r="J38" s="64">
        <v>1696.3</v>
      </c>
      <c r="K38" s="64">
        <f t="shared" si="1"/>
        <v>1722.9333333333334</v>
      </c>
      <c r="L38" s="29"/>
      <c r="M38" s="63">
        <v>2403.9</v>
      </c>
      <c r="N38" s="64">
        <v>1743.8</v>
      </c>
      <c r="O38" s="64">
        <v>1675</v>
      </c>
      <c r="P38" s="64">
        <f t="shared" si="2"/>
        <v>1940.8999999999999</v>
      </c>
      <c r="Q38" s="29"/>
      <c r="R38" s="63">
        <v>2511.9</v>
      </c>
      <c r="S38" s="64">
        <v>1812.5</v>
      </c>
      <c r="T38" s="64">
        <f t="shared" si="3"/>
        <v>2162.1999999999998</v>
      </c>
    </row>
    <row r="39" spans="2:20">
      <c r="B39" s="65">
        <v>37773</v>
      </c>
      <c r="C39" s="66">
        <v>2380.3000000000002</v>
      </c>
      <c r="D39" s="67">
        <v>1262.5</v>
      </c>
      <c r="E39" s="67">
        <v>1275</v>
      </c>
      <c r="F39" s="67">
        <f t="shared" si="0"/>
        <v>1639.2666666666667</v>
      </c>
      <c r="G39" s="30"/>
      <c r="H39" s="66">
        <v>1772.5</v>
      </c>
      <c r="I39" s="67">
        <v>1700</v>
      </c>
      <c r="J39" s="67">
        <v>1718.8</v>
      </c>
      <c r="K39" s="67">
        <f t="shared" si="1"/>
        <v>1730.4333333333334</v>
      </c>
      <c r="L39" s="29"/>
      <c r="M39" s="66">
        <v>2405.9</v>
      </c>
      <c r="N39" s="67">
        <v>1737.5</v>
      </c>
      <c r="O39" s="67">
        <v>1683</v>
      </c>
      <c r="P39" s="67">
        <f t="shared" si="2"/>
        <v>1942.1333333333332</v>
      </c>
      <c r="Q39" s="29"/>
      <c r="R39" s="66">
        <v>2527.4</v>
      </c>
      <c r="S39" s="67">
        <v>1825</v>
      </c>
      <c r="T39" s="67">
        <f t="shared" si="3"/>
        <v>2176.1999999999998</v>
      </c>
    </row>
    <row r="40" spans="2:20">
      <c r="B40" s="62">
        <v>37803</v>
      </c>
      <c r="C40" s="63">
        <v>2468.3000000000002</v>
      </c>
      <c r="D40" s="64">
        <v>1262.5</v>
      </c>
      <c r="E40" s="64">
        <v>1375</v>
      </c>
      <c r="F40" s="64">
        <f t="shared" si="0"/>
        <v>1701.9333333333334</v>
      </c>
      <c r="G40" s="30"/>
      <c r="H40" s="63">
        <v>1779.6</v>
      </c>
      <c r="I40" s="64">
        <v>1700</v>
      </c>
      <c r="J40" s="64">
        <v>1712.5</v>
      </c>
      <c r="K40" s="64">
        <f t="shared" si="1"/>
        <v>1730.7</v>
      </c>
      <c r="L40" s="29"/>
      <c r="M40" s="63">
        <v>2411.9</v>
      </c>
      <c r="N40" s="64">
        <v>1700</v>
      </c>
      <c r="O40" s="64">
        <v>1719</v>
      </c>
      <c r="P40" s="64">
        <f t="shared" si="2"/>
        <v>1943.6333333333332</v>
      </c>
      <c r="Q40" s="29"/>
      <c r="R40" s="63">
        <v>2975.6</v>
      </c>
      <c r="S40" s="64">
        <v>1825</v>
      </c>
      <c r="T40" s="64">
        <f t="shared" si="3"/>
        <v>2400.3000000000002</v>
      </c>
    </row>
    <row r="41" spans="2:20">
      <c r="B41" s="65">
        <v>37834</v>
      </c>
      <c r="C41" s="66">
        <v>2552.5</v>
      </c>
      <c r="D41" s="67">
        <v>1329.2</v>
      </c>
      <c r="E41" s="67">
        <v>1466.7</v>
      </c>
      <c r="F41" s="67">
        <f t="shared" si="0"/>
        <v>1782.8</v>
      </c>
      <c r="G41" s="30"/>
      <c r="H41" s="66">
        <v>1786.8</v>
      </c>
      <c r="I41" s="67">
        <v>1700</v>
      </c>
      <c r="J41" s="67">
        <v>1710</v>
      </c>
      <c r="K41" s="67">
        <f t="shared" si="1"/>
        <v>1732.2666666666667</v>
      </c>
      <c r="L41" s="29"/>
      <c r="M41" s="66">
        <v>2457.3000000000002</v>
      </c>
      <c r="N41" s="67">
        <v>1700</v>
      </c>
      <c r="O41" s="67">
        <v>1775</v>
      </c>
      <c r="P41" s="67">
        <f t="shared" si="2"/>
        <v>1977.4333333333334</v>
      </c>
      <c r="Q41" s="29"/>
      <c r="R41" s="66">
        <v>3416.3</v>
      </c>
      <c r="S41" s="67">
        <v>1879.2</v>
      </c>
      <c r="T41" s="67">
        <f t="shared" si="3"/>
        <v>2647.75</v>
      </c>
    </row>
    <row r="42" spans="2:20">
      <c r="B42" s="62">
        <v>37865</v>
      </c>
      <c r="C42" s="63">
        <v>2498.3000000000002</v>
      </c>
      <c r="D42" s="64">
        <v>1350</v>
      </c>
      <c r="E42" s="64">
        <v>1512.5</v>
      </c>
      <c r="F42" s="64">
        <f t="shared" ref="F42:F73" si="4">AVERAGE(C42,D42,E42)</f>
        <v>1786.9333333333334</v>
      </c>
      <c r="G42" s="30"/>
      <c r="H42" s="63">
        <v>1788.2</v>
      </c>
      <c r="I42" s="64">
        <v>1700</v>
      </c>
      <c r="J42" s="64">
        <v>1733.8</v>
      </c>
      <c r="K42" s="64">
        <f t="shared" ref="K42:K73" si="5">AVERAGE(H42,I42,J42)</f>
        <v>1740.6666666666667</v>
      </c>
      <c r="L42" s="29"/>
      <c r="M42" s="63">
        <v>2471.6</v>
      </c>
      <c r="N42" s="64">
        <v>1737.5</v>
      </c>
      <c r="O42" s="64">
        <v>1863</v>
      </c>
      <c r="P42" s="64">
        <f t="shared" ref="P42:P73" si="6">AVERAGE(M42:O42)</f>
        <v>2024.0333333333335</v>
      </c>
      <c r="Q42" s="29"/>
      <c r="R42" s="63">
        <v>3514.2</v>
      </c>
      <c r="S42" s="64">
        <v>1887.5</v>
      </c>
      <c r="T42" s="64">
        <f t="shared" ref="T42:T73" si="7">AVERAGE(R42,S42)</f>
        <v>2700.85</v>
      </c>
    </row>
    <row r="43" spans="2:20">
      <c r="B43" s="65">
        <v>37895</v>
      </c>
      <c r="C43" s="66">
        <v>2559.8000000000002</v>
      </c>
      <c r="D43" s="67">
        <v>1456.3</v>
      </c>
      <c r="E43" s="67">
        <v>1625</v>
      </c>
      <c r="F43" s="67">
        <f t="shared" si="4"/>
        <v>1880.3666666666668</v>
      </c>
      <c r="G43" s="30"/>
      <c r="H43" s="66">
        <v>1787.7</v>
      </c>
      <c r="I43" s="67">
        <v>1787.5</v>
      </c>
      <c r="J43" s="67">
        <v>1797.5</v>
      </c>
      <c r="K43" s="67">
        <f t="shared" si="5"/>
        <v>1790.8999999999999</v>
      </c>
      <c r="L43" s="29"/>
      <c r="M43" s="66">
        <v>2493.6999999999998</v>
      </c>
      <c r="N43" s="67">
        <v>1800</v>
      </c>
      <c r="O43" s="67">
        <v>1954</v>
      </c>
      <c r="P43" s="67">
        <f t="shared" si="6"/>
        <v>2082.5666666666666</v>
      </c>
      <c r="Q43" s="29"/>
      <c r="R43" s="66">
        <v>3513.3</v>
      </c>
      <c r="S43" s="67">
        <v>2025</v>
      </c>
      <c r="T43" s="67">
        <f t="shared" si="7"/>
        <v>2769.15</v>
      </c>
    </row>
    <row r="44" spans="2:20">
      <c r="B44" s="62">
        <v>37926</v>
      </c>
      <c r="C44" s="63">
        <v>2619.3000000000002</v>
      </c>
      <c r="D44" s="64">
        <v>1500</v>
      </c>
      <c r="E44" s="64">
        <v>1637.5</v>
      </c>
      <c r="F44" s="64">
        <f t="shared" si="4"/>
        <v>1918.9333333333334</v>
      </c>
      <c r="G44" s="30"/>
      <c r="H44" s="63">
        <v>1792.4</v>
      </c>
      <c r="I44" s="64">
        <v>1800</v>
      </c>
      <c r="J44" s="64">
        <v>1800</v>
      </c>
      <c r="K44" s="64">
        <f t="shared" si="5"/>
        <v>1797.4666666666665</v>
      </c>
      <c r="L44" s="29"/>
      <c r="M44" s="63">
        <v>2507.8000000000002</v>
      </c>
      <c r="N44" s="64">
        <v>1800</v>
      </c>
      <c r="O44" s="64">
        <v>1950</v>
      </c>
      <c r="P44" s="64">
        <f t="shared" si="6"/>
        <v>2085.9333333333334</v>
      </c>
      <c r="Q44" s="29"/>
      <c r="R44" s="63">
        <v>3293.9</v>
      </c>
      <c r="S44" s="64">
        <v>2037.5</v>
      </c>
      <c r="T44" s="64">
        <f t="shared" si="7"/>
        <v>2665.7</v>
      </c>
    </row>
    <row r="45" spans="2:20">
      <c r="B45" s="65">
        <v>37956</v>
      </c>
      <c r="C45" s="66">
        <v>2768.3</v>
      </c>
      <c r="D45" s="67">
        <v>1520.8</v>
      </c>
      <c r="E45" s="67">
        <v>1600</v>
      </c>
      <c r="F45" s="67">
        <f t="shared" si="4"/>
        <v>1963.0333333333335</v>
      </c>
      <c r="G45" s="30"/>
      <c r="H45" s="66">
        <v>1779.1</v>
      </c>
      <c r="I45" s="67">
        <v>1808.3</v>
      </c>
      <c r="J45" s="67">
        <v>1837.5</v>
      </c>
      <c r="K45" s="67">
        <f t="shared" si="5"/>
        <v>1808.3</v>
      </c>
      <c r="L45" s="29"/>
      <c r="M45" s="66">
        <v>2527.4</v>
      </c>
      <c r="N45" s="67">
        <v>1812.5</v>
      </c>
      <c r="O45" s="67">
        <v>1975</v>
      </c>
      <c r="P45" s="67">
        <f t="shared" si="6"/>
        <v>2104.9666666666667</v>
      </c>
      <c r="Q45" s="29"/>
      <c r="R45" s="66">
        <v>2923.3</v>
      </c>
      <c r="S45" s="67">
        <v>2158.3000000000002</v>
      </c>
      <c r="T45" s="67">
        <f t="shared" si="7"/>
        <v>2540.8000000000002</v>
      </c>
    </row>
    <row r="46" spans="2:20">
      <c r="B46" s="62">
        <v>37987</v>
      </c>
      <c r="C46" s="63">
        <v>3005.3</v>
      </c>
      <c r="D46" s="64">
        <v>1537.5</v>
      </c>
      <c r="E46" s="64">
        <v>1612.5</v>
      </c>
      <c r="F46" s="64">
        <f t="shared" si="4"/>
        <v>2051.7666666666669</v>
      </c>
      <c r="G46" s="30"/>
      <c r="H46" s="63">
        <v>1777.4</v>
      </c>
      <c r="I46" s="64">
        <v>1831.3</v>
      </c>
      <c r="J46" s="64">
        <v>1806.3</v>
      </c>
      <c r="K46" s="64">
        <f t="shared" si="5"/>
        <v>1805</v>
      </c>
      <c r="L46" s="29"/>
      <c r="M46" s="63">
        <v>2551.6</v>
      </c>
      <c r="N46" s="64">
        <v>1837.5</v>
      </c>
      <c r="O46" s="64">
        <v>1956</v>
      </c>
      <c r="P46" s="64">
        <f t="shared" si="6"/>
        <v>2115.0333333333333</v>
      </c>
      <c r="Q46" s="29"/>
      <c r="R46" s="63">
        <v>2871.1</v>
      </c>
      <c r="S46" s="64">
        <v>2225</v>
      </c>
      <c r="T46" s="64">
        <f t="shared" si="7"/>
        <v>2548.0500000000002</v>
      </c>
    </row>
    <row r="47" spans="2:20">
      <c r="B47" s="65">
        <v>38018</v>
      </c>
      <c r="C47" s="66">
        <v>3655.7</v>
      </c>
      <c r="D47" s="67">
        <v>1600</v>
      </c>
      <c r="E47" s="67">
        <v>1585</v>
      </c>
      <c r="F47" s="67">
        <f t="shared" si="4"/>
        <v>2280.2333333333331</v>
      </c>
      <c r="G47" s="30"/>
      <c r="H47" s="66">
        <v>1777.8</v>
      </c>
      <c r="I47" s="67">
        <v>1850</v>
      </c>
      <c r="J47" s="67">
        <v>1778.8</v>
      </c>
      <c r="K47" s="67">
        <f t="shared" si="5"/>
        <v>1802.2</v>
      </c>
      <c r="L47" s="29"/>
      <c r="M47" s="66">
        <v>2667.8</v>
      </c>
      <c r="N47" s="67">
        <v>1850</v>
      </c>
      <c r="O47" s="67">
        <v>1908</v>
      </c>
      <c r="P47" s="67">
        <f t="shared" si="6"/>
        <v>2141.9333333333334</v>
      </c>
      <c r="Q47" s="29"/>
      <c r="R47" s="66">
        <v>2923.3</v>
      </c>
      <c r="S47" s="67">
        <v>2425</v>
      </c>
      <c r="T47" s="67">
        <f t="shared" si="7"/>
        <v>2674.15</v>
      </c>
    </row>
    <row r="48" spans="2:20">
      <c r="B48" s="62">
        <v>38047</v>
      </c>
      <c r="C48" s="63">
        <v>4628.3999999999996</v>
      </c>
      <c r="D48" s="64">
        <v>1625</v>
      </c>
      <c r="E48" s="64">
        <v>1600</v>
      </c>
      <c r="F48" s="64">
        <f t="shared" si="4"/>
        <v>2617.7999999999997</v>
      </c>
      <c r="G48" s="30"/>
      <c r="H48" s="63">
        <v>1786</v>
      </c>
      <c r="I48" s="64">
        <v>1850</v>
      </c>
      <c r="J48" s="64">
        <v>1826.3</v>
      </c>
      <c r="K48" s="64">
        <f t="shared" si="5"/>
        <v>1820.7666666666667</v>
      </c>
      <c r="L48" s="29"/>
      <c r="M48" s="63">
        <v>3000.7</v>
      </c>
      <c r="N48" s="64">
        <v>1866.7</v>
      </c>
      <c r="O48" s="64">
        <v>1933</v>
      </c>
      <c r="P48" s="64">
        <f t="shared" si="6"/>
        <v>2266.7999999999997</v>
      </c>
      <c r="Q48" s="29"/>
      <c r="R48" s="63">
        <v>3456.9</v>
      </c>
      <c r="S48" s="64">
        <v>2475</v>
      </c>
      <c r="T48" s="64">
        <f t="shared" si="7"/>
        <v>2965.95</v>
      </c>
    </row>
    <row r="49" spans="2:20">
      <c r="B49" s="65">
        <v>38078</v>
      </c>
      <c r="C49" s="66">
        <v>4848.8999999999996</v>
      </c>
      <c r="D49" s="67">
        <v>1675</v>
      </c>
      <c r="E49" s="67">
        <v>1725</v>
      </c>
      <c r="F49" s="67">
        <f t="shared" si="4"/>
        <v>2749.6333333333332</v>
      </c>
      <c r="G49" s="30"/>
      <c r="H49" s="66">
        <v>1801.4</v>
      </c>
      <c r="I49" s="67">
        <v>1850</v>
      </c>
      <c r="J49" s="67">
        <v>1875</v>
      </c>
      <c r="K49" s="67">
        <f t="shared" si="5"/>
        <v>1842.1333333333332</v>
      </c>
      <c r="L49" s="29"/>
      <c r="M49" s="66">
        <v>3280</v>
      </c>
      <c r="N49" s="67">
        <v>1875</v>
      </c>
      <c r="O49" s="67">
        <v>1950</v>
      </c>
      <c r="P49" s="67">
        <f t="shared" si="6"/>
        <v>2368.3333333333335</v>
      </c>
      <c r="Q49" s="29"/>
      <c r="R49" s="66">
        <v>4523.8999999999996</v>
      </c>
      <c r="S49" s="67">
        <v>2500</v>
      </c>
      <c r="T49" s="67">
        <f t="shared" si="7"/>
        <v>3511.95</v>
      </c>
    </row>
    <row r="50" spans="2:20">
      <c r="B50" s="62">
        <v>38108</v>
      </c>
      <c r="C50" s="63">
        <v>4714.6000000000004</v>
      </c>
      <c r="D50" s="64">
        <v>1687.5</v>
      </c>
      <c r="E50" s="64">
        <v>1731.3</v>
      </c>
      <c r="F50" s="64">
        <f t="shared" si="4"/>
        <v>2711.1333333333337</v>
      </c>
      <c r="G50" s="30"/>
      <c r="H50" s="63">
        <v>1848.1</v>
      </c>
      <c r="I50" s="64">
        <v>1900</v>
      </c>
      <c r="J50" s="64">
        <v>1887.5</v>
      </c>
      <c r="K50" s="64">
        <f t="shared" si="5"/>
        <v>1878.5333333333335</v>
      </c>
      <c r="L50" s="29"/>
      <c r="M50" s="63">
        <v>3304.3</v>
      </c>
      <c r="N50" s="64">
        <v>1950</v>
      </c>
      <c r="O50" s="64">
        <v>2063</v>
      </c>
      <c r="P50" s="64">
        <f t="shared" si="6"/>
        <v>2439.1</v>
      </c>
      <c r="Q50" s="29"/>
      <c r="R50" s="63">
        <v>4688.3999999999996</v>
      </c>
      <c r="S50" s="64">
        <v>2525</v>
      </c>
      <c r="T50" s="64">
        <f t="shared" si="7"/>
        <v>3606.7</v>
      </c>
    </row>
    <row r="51" spans="2:20">
      <c r="B51" s="65">
        <v>38139</v>
      </c>
      <c r="C51" s="66">
        <v>4252.7</v>
      </c>
      <c r="D51" s="67">
        <v>1737.5</v>
      </c>
      <c r="E51" s="67">
        <v>1900</v>
      </c>
      <c r="F51" s="67">
        <f t="shared" si="4"/>
        <v>2630.0666666666666</v>
      </c>
      <c r="G51" s="30"/>
      <c r="H51" s="66">
        <v>1873.3</v>
      </c>
      <c r="I51" s="67">
        <v>2000</v>
      </c>
      <c r="J51" s="67">
        <v>2100</v>
      </c>
      <c r="K51" s="67">
        <f t="shared" si="5"/>
        <v>1991.1000000000001</v>
      </c>
      <c r="L51" s="29"/>
      <c r="M51" s="66">
        <v>3198.9</v>
      </c>
      <c r="N51" s="67">
        <v>2050</v>
      </c>
      <c r="O51" s="67">
        <v>2188</v>
      </c>
      <c r="P51" s="67">
        <f t="shared" si="6"/>
        <v>2478.9666666666667</v>
      </c>
      <c r="Q51" s="29"/>
      <c r="R51" s="66">
        <v>4058.9</v>
      </c>
      <c r="S51" s="67">
        <v>2600</v>
      </c>
      <c r="T51" s="67">
        <f t="shared" si="7"/>
        <v>3329.45</v>
      </c>
    </row>
    <row r="52" spans="2:20">
      <c r="B52" s="62">
        <v>38169</v>
      </c>
      <c r="C52" s="63">
        <v>4027.6</v>
      </c>
      <c r="D52" s="64">
        <v>1812.5</v>
      </c>
      <c r="E52" s="64">
        <v>1975</v>
      </c>
      <c r="F52" s="64">
        <f t="shared" si="4"/>
        <v>2605.0333333333333</v>
      </c>
      <c r="G52" s="30"/>
      <c r="H52" s="63">
        <v>1876.8</v>
      </c>
      <c r="I52" s="64">
        <v>2075</v>
      </c>
      <c r="J52" s="64">
        <v>2137.5</v>
      </c>
      <c r="K52" s="64">
        <f t="shared" si="5"/>
        <v>2029.7666666666667</v>
      </c>
      <c r="L52" s="29"/>
      <c r="M52" s="63">
        <v>3077</v>
      </c>
      <c r="N52" s="64">
        <v>2100</v>
      </c>
      <c r="O52" s="64">
        <v>2300</v>
      </c>
      <c r="P52" s="64">
        <f t="shared" si="6"/>
        <v>2492.3333333333335</v>
      </c>
      <c r="Q52" s="29"/>
      <c r="R52" s="63">
        <v>3460.2</v>
      </c>
      <c r="S52" s="64">
        <v>2681.3</v>
      </c>
      <c r="T52" s="64">
        <f t="shared" si="7"/>
        <v>3070.75</v>
      </c>
    </row>
    <row r="53" spans="2:20">
      <c r="B53" s="65">
        <v>38200</v>
      </c>
      <c r="C53" s="66">
        <v>3549.7</v>
      </c>
      <c r="D53" s="67">
        <v>1850</v>
      </c>
      <c r="E53" s="67">
        <v>2061.6999999999998</v>
      </c>
      <c r="F53" s="67">
        <f t="shared" si="4"/>
        <v>2487.1333333333332</v>
      </c>
      <c r="G53" s="30"/>
      <c r="H53" s="66">
        <v>1892.4</v>
      </c>
      <c r="I53" s="67">
        <v>2100</v>
      </c>
      <c r="J53" s="67">
        <v>2167.5</v>
      </c>
      <c r="K53" s="67">
        <f t="shared" si="5"/>
        <v>2053.2999999999997</v>
      </c>
      <c r="L53" s="29"/>
      <c r="M53" s="66">
        <v>3005.8</v>
      </c>
      <c r="N53" s="67">
        <v>2100</v>
      </c>
      <c r="O53" s="67">
        <v>2300</v>
      </c>
      <c r="P53" s="67">
        <f t="shared" si="6"/>
        <v>2468.6</v>
      </c>
      <c r="Q53" s="29"/>
      <c r="R53" s="66">
        <v>3343.8</v>
      </c>
      <c r="S53" s="67">
        <v>2729.2</v>
      </c>
      <c r="T53" s="67">
        <f t="shared" si="7"/>
        <v>3036.5</v>
      </c>
    </row>
    <row r="54" spans="2:20">
      <c r="B54" s="62">
        <v>38231</v>
      </c>
      <c r="C54" s="63">
        <v>3809.2</v>
      </c>
      <c r="D54" s="64">
        <v>1850</v>
      </c>
      <c r="E54" s="64">
        <v>2080</v>
      </c>
      <c r="F54" s="64">
        <f t="shared" si="4"/>
        <v>2579.7333333333331</v>
      </c>
      <c r="G54" s="30"/>
      <c r="H54" s="63">
        <v>1904.6</v>
      </c>
      <c r="I54" s="64">
        <v>2100</v>
      </c>
      <c r="J54" s="64">
        <v>2152.5</v>
      </c>
      <c r="K54" s="64">
        <f t="shared" si="5"/>
        <v>2052.3666666666668</v>
      </c>
      <c r="L54" s="29"/>
      <c r="M54" s="63">
        <v>2900.2</v>
      </c>
      <c r="N54" s="64">
        <v>2100</v>
      </c>
      <c r="O54" s="64">
        <v>2313</v>
      </c>
      <c r="P54" s="64">
        <f t="shared" si="6"/>
        <v>2437.7333333333331</v>
      </c>
      <c r="Q54" s="29"/>
      <c r="R54" s="63">
        <v>3498.1</v>
      </c>
      <c r="S54" s="64">
        <v>2762.5</v>
      </c>
      <c r="T54" s="64">
        <f t="shared" si="7"/>
        <v>3130.3</v>
      </c>
    </row>
    <row r="55" spans="2:20">
      <c r="B55" s="65">
        <v>38261</v>
      </c>
      <c r="C55" s="66">
        <v>3747.9</v>
      </c>
      <c r="D55" s="67">
        <v>1900</v>
      </c>
      <c r="E55" s="67">
        <v>2073.8000000000002</v>
      </c>
      <c r="F55" s="67">
        <f t="shared" si="4"/>
        <v>2573.9</v>
      </c>
      <c r="G55" s="30"/>
      <c r="H55" s="66">
        <v>1888.3</v>
      </c>
      <c r="I55" s="67">
        <v>2137.5</v>
      </c>
      <c r="J55" s="67">
        <v>2225</v>
      </c>
      <c r="K55" s="67">
        <f t="shared" si="5"/>
        <v>2083.6</v>
      </c>
      <c r="L55" s="29"/>
      <c r="M55" s="66">
        <v>2934.6</v>
      </c>
      <c r="N55" s="67">
        <v>2125</v>
      </c>
      <c r="O55" s="67">
        <v>2356</v>
      </c>
      <c r="P55" s="67">
        <f t="shared" si="6"/>
        <v>2471.8666666666668</v>
      </c>
      <c r="Q55" s="29"/>
      <c r="R55" s="66">
        <v>3363.4</v>
      </c>
      <c r="S55" s="67">
        <v>2762.5</v>
      </c>
      <c r="T55" s="67">
        <f t="shared" si="7"/>
        <v>3062.95</v>
      </c>
    </row>
    <row r="56" spans="2:20">
      <c r="B56" s="62">
        <v>38292</v>
      </c>
      <c r="C56" s="63">
        <v>4017.7</v>
      </c>
      <c r="D56" s="64">
        <v>1987.5</v>
      </c>
      <c r="E56" s="64">
        <v>2102.5</v>
      </c>
      <c r="F56" s="64">
        <f t="shared" si="4"/>
        <v>2702.5666666666666</v>
      </c>
      <c r="G56" s="30"/>
      <c r="H56" s="63">
        <v>1889.4</v>
      </c>
      <c r="I56" s="64">
        <v>2187.5</v>
      </c>
      <c r="J56" s="64">
        <v>2306.3000000000002</v>
      </c>
      <c r="K56" s="64">
        <f t="shared" si="5"/>
        <v>2127.7333333333336</v>
      </c>
      <c r="L56" s="29"/>
      <c r="M56" s="63">
        <v>2937.2</v>
      </c>
      <c r="N56" s="64">
        <v>2225</v>
      </c>
      <c r="O56" s="64">
        <v>2406</v>
      </c>
      <c r="P56" s="64">
        <f t="shared" si="6"/>
        <v>2522.7333333333331</v>
      </c>
      <c r="Q56" s="29"/>
      <c r="R56" s="63">
        <v>3502.3</v>
      </c>
      <c r="S56" s="64">
        <v>2762.5</v>
      </c>
      <c r="T56" s="64">
        <f t="shared" si="7"/>
        <v>3132.4</v>
      </c>
    </row>
    <row r="57" spans="2:20">
      <c r="B57" s="65">
        <v>38322</v>
      </c>
      <c r="C57" s="66">
        <v>3995.2</v>
      </c>
      <c r="D57" s="67">
        <v>2066.6999999999998</v>
      </c>
      <c r="E57" s="67">
        <v>2086.6999999999998</v>
      </c>
      <c r="F57" s="67">
        <f t="shared" si="4"/>
        <v>2716.2</v>
      </c>
      <c r="G57" s="30"/>
      <c r="H57" s="66">
        <v>1920.9</v>
      </c>
      <c r="I57" s="67">
        <v>2200</v>
      </c>
      <c r="J57" s="67">
        <v>2356.6999999999998</v>
      </c>
      <c r="K57" s="67">
        <f t="shared" si="5"/>
        <v>2159.1999999999998</v>
      </c>
      <c r="L57" s="29"/>
      <c r="M57" s="66">
        <v>3024.3</v>
      </c>
      <c r="N57" s="67">
        <v>2225</v>
      </c>
      <c r="O57" s="67">
        <v>2369</v>
      </c>
      <c r="P57" s="67">
        <f t="shared" si="6"/>
        <v>2539.4333333333334</v>
      </c>
      <c r="Q57" s="29"/>
      <c r="R57" s="66">
        <v>3780</v>
      </c>
      <c r="S57" s="67">
        <v>2775</v>
      </c>
      <c r="T57" s="67">
        <f t="shared" si="7"/>
        <v>3277.5</v>
      </c>
    </row>
    <row r="58" spans="2:20">
      <c r="B58" s="62">
        <v>38353</v>
      </c>
      <c r="C58" s="63">
        <v>3437.5</v>
      </c>
      <c r="D58" s="64">
        <v>2143.8000000000002</v>
      </c>
      <c r="E58" s="64">
        <v>2012.5</v>
      </c>
      <c r="F58" s="64">
        <f t="shared" si="4"/>
        <v>2531.2666666666669</v>
      </c>
      <c r="G58" s="30"/>
      <c r="H58" s="63">
        <v>1963.4</v>
      </c>
      <c r="I58" s="64">
        <v>2212.5</v>
      </c>
      <c r="J58" s="64">
        <v>2250</v>
      </c>
      <c r="K58" s="64">
        <f t="shared" si="5"/>
        <v>2141.9666666666667</v>
      </c>
      <c r="L58" s="29"/>
      <c r="M58" s="63">
        <v>2966.5</v>
      </c>
      <c r="N58" s="64">
        <v>2258.3000000000002</v>
      </c>
      <c r="O58" s="64">
        <v>2263</v>
      </c>
      <c r="P58" s="64">
        <f t="shared" si="6"/>
        <v>2495.9333333333334</v>
      </c>
      <c r="Q58" s="29"/>
      <c r="R58" s="63">
        <v>3343.3</v>
      </c>
      <c r="S58" s="64">
        <v>2775</v>
      </c>
      <c r="T58" s="64">
        <f t="shared" si="7"/>
        <v>3059.15</v>
      </c>
    </row>
    <row r="59" spans="2:20">
      <c r="B59" s="65">
        <v>38384</v>
      </c>
      <c r="C59" s="66">
        <v>3515.3</v>
      </c>
      <c r="D59" s="67">
        <v>2200</v>
      </c>
      <c r="E59" s="67">
        <v>1975</v>
      </c>
      <c r="F59" s="67">
        <f t="shared" si="4"/>
        <v>2563.4333333333334</v>
      </c>
      <c r="G59" s="30"/>
      <c r="H59" s="66">
        <v>1982</v>
      </c>
      <c r="I59" s="67">
        <v>2225</v>
      </c>
      <c r="J59" s="67">
        <v>2175</v>
      </c>
      <c r="K59" s="67">
        <f t="shared" si="5"/>
        <v>2127.3333333333335</v>
      </c>
      <c r="L59" s="29"/>
      <c r="M59" s="66">
        <v>2911.6</v>
      </c>
      <c r="N59" s="67">
        <v>2275</v>
      </c>
      <c r="O59" s="67">
        <v>2231</v>
      </c>
      <c r="P59" s="67">
        <f t="shared" si="6"/>
        <v>2472.5333333333333</v>
      </c>
      <c r="Q59" s="29"/>
      <c r="R59" s="66">
        <v>3463.7</v>
      </c>
      <c r="S59" s="67">
        <v>2775</v>
      </c>
      <c r="T59" s="67">
        <f t="shared" si="7"/>
        <v>3119.35</v>
      </c>
    </row>
    <row r="60" spans="2:20">
      <c r="B60" s="62">
        <v>38412</v>
      </c>
      <c r="C60" s="63">
        <v>3428</v>
      </c>
      <c r="D60" s="64">
        <v>2212.5</v>
      </c>
      <c r="E60" s="64">
        <v>1950</v>
      </c>
      <c r="F60" s="64">
        <f t="shared" si="4"/>
        <v>2530.1666666666665</v>
      </c>
      <c r="G60" s="30"/>
      <c r="H60" s="63">
        <v>2002.5</v>
      </c>
      <c r="I60" s="64">
        <v>2225</v>
      </c>
      <c r="J60" s="64">
        <v>2175</v>
      </c>
      <c r="K60" s="64">
        <f t="shared" si="5"/>
        <v>2134.1666666666665</v>
      </c>
      <c r="L60" s="29"/>
      <c r="M60" s="63">
        <v>2914.7</v>
      </c>
      <c r="N60" s="64">
        <v>2250</v>
      </c>
      <c r="O60" s="64">
        <v>2269</v>
      </c>
      <c r="P60" s="64">
        <f t="shared" si="6"/>
        <v>2477.9</v>
      </c>
      <c r="Q60" s="29"/>
      <c r="R60" s="63">
        <v>3320.4</v>
      </c>
      <c r="S60" s="64">
        <v>2800</v>
      </c>
      <c r="T60" s="64">
        <f t="shared" si="7"/>
        <v>3060.2</v>
      </c>
    </row>
    <row r="61" spans="2:20">
      <c r="B61" s="65">
        <v>38443</v>
      </c>
      <c r="C61" s="66">
        <v>3370.2</v>
      </c>
      <c r="D61" s="67">
        <v>2168.8000000000002</v>
      </c>
      <c r="E61" s="67">
        <v>1950</v>
      </c>
      <c r="F61" s="67">
        <f t="shared" si="4"/>
        <v>2496.3333333333335</v>
      </c>
      <c r="G61" s="30"/>
      <c r="H61" s="66">
        <v>2018.6</v>
      </c>
      <c r="I61" s="67">
        <v>2212.5</v>
      </c>
      <c r="J61" s="67">
        <v>2193.8000000000002</v>
      </c>
      <c r="K61" s="67">
        <f t="shared" si="5"/>
        <v>2141.6333333333337</v>
      </c>
      <c r="L61" s="29"/>
      <c r="M61" s="66">
        <v>2947.6</v>
      </c>
      <c r="N61" s="67">
        <v>2225</v>
      </c>
      <c r="O61" s="67">
        <v>2288</v>
      </c>
      <c r="P61" s="67">
        <f t="shared" si="6"/>
        <v>2486.8666666666668</v>
      </c>
      <c r="Q61" s="29"/>
      <c r="R61" s="66">
        <v>3437</v>
      </c>
      <c r="S61" s="67">
        <v>2800</v>
      </c>
      <c r="T61" s="67">
        <f t="shared" si="7"/>
        <v>3118.5</v>
      </c>
    </row>
    <row r="62" spans="2:20">
      <c r="B62" s="62">
        <v>38473</v>
      </c>
      <c r="C62" s="63">
        <v>3096.6</v>
      </c>
      <c r="D62" s="64">
        <v>2100</v>
      </c>
      <c r="E62" s="64">
        <v>1950</v>
      </c>
      <c r="F62" s="64">
        <f t="shared" si="4"/>
        <v>2382.2000000000003</v>
      </c>
      <c r="G62" s="30"/>
      <c r="H62" s="63">
        <v>2047.9</v>
      </c>
      <c r="I62" s="64">
        <v>2187.5</v>
      </c>
      <c r="J62" s="64">
        <v>2225</v>
      </c>
      <c r="K62" s="64">
        <f t="shared" si="5"/>
        <v>2153.4666666666667</v>
      </c>
      <c r="L62" s="29"/>
      <c r="M62" s="63">
        <v>2943.8</v>
      </c>
      <c r="N62" s="64">
        <v>2225</v>
      </c>
      <c r="O62" s="64">
        <v>2294</v>
      </c>
      <c r="P62" s="64">
        <f t="shared" si="6"/>
        <v>2487.6</v>
      </c>
      <c r="Q62" s="29"/>
      <c r="R62" s="63">
        <v>3255.1</v>
      </c>
      <c r="S62" s="64">
        <v>2800</v>
      </c>
      <c r="T62" s="64">
        <f t="shared" si="7"/>
        <v>3027.55</v>
      </c>
    </row>
    <row r="63" spans="2:20">
      <c r="B63" s="65">
        <v>38504</v>
      </c>
      <c r="C63" s="66">
        <v>3180.6</v>
      </c>
      <c r="D63" s="67">
        <v>2087.5</v>
      </c>
      <c r="E63" s="67">
        <v>1937.5</v>
      </c>
      <c r="F63" s="67">
        <f t="shared" si="4"/>
        <v>2401.8666666666668</v>
      </c>
      <c r="G63" s="30"/>
      <c r="H63" s="66">
        <v>2041.3</v>
      </c>
      <c r="I63" s="67">
        <v>2187.5</v>
      </c>
      <c r="J63" s="67">
        <v>2350</v>
      </c>
      <c r="K63" s="67">
        <f t="shared" si="5"/>
        <v>2192.9333333333334</v>
      </c>
      <c r="L63" s="29"/>
      <c r="M63" s="66">
        <v>2895.6</v>
      </c>
      <c r="N63" s="67">
        <v>2225</v>
      </c>
      <c r="O63" s="67">
        <v>2300</v>
      </c>
      <c r="P63" s="67">
        <f t="shared" si="6"/>
        <v>2473.5333333333333</v>
      </c>
      <c r="Q63" s="29"/>
      <c r="R63" s="66">
        <v>3272.8</v>
      </c>
      <c r="S63" s="67">
        <v>2825</v>
      </c>
      <c r="T63" s="67">
        <f t="shared" si="7"/>
        <v>3048.9</v>
      </c>
    </row>
    <row r="64" spans="2:20">
      <c r="B64" s="62">
        <v>38534</v>
      </c>
      <c r="C64" s="63">
        <v>3561.8</v>
      </c>
      <c r="D64" s="64">
        <v>2100</v>
      </c>
      <c r="E64" s="64">
        <v>1925</v>
      </c>
      <c r="F64" s="64">
        <f t="shared" si="4"/>
        <v>2528.9333333333334</v>
      </c>
      <c r="G64" s="30"/>
      <c r="H64" s="63">
        <v>2069.9</v>
      </c>
      <c r="I64" s="64">
        <v>2212.5</v>
      </c>
      <c r="J64" s="64">
        <v>2350</v>
      </c>
      <c r="K64" s="64">
        <f t="shared" si="5"/>
        <v>2210.7999999999997</v>
      </c>
      <c r="L64" s="29"/>
      <c r="M64" s="63">
        <v>2938.8</v>
      </c>
      <c r="N64" s="64">
        <v>2250</v>
      </c>
      <c r="O64" s="64">
        <v>2313</v>
      </c>
      <c r="P64" s="64">
        <f t="shared" si="6"/>
        <v>2500.6</v>
      </c>
      <c r="Q64" s="29"/>
      <c r="R64" s="63">
        <v>3341.3</v>
      </c>
      <c r="S64" s="64">
        <v>2825</v>
      </c>
      <c r="T64" s="64">
        <f t="shared" si="7"/>
        <v>3083.15</v>
      </c>
    </row>
    <row r="65" spans="2:20">
      <c r="B65" s="65">
        <v>38565</v>
      </c>
      <c r="C65" s="66">
        <v>3605.7</v>
      </c>
      <c r="D65" s="67">
        <v>2175</v>
      </c>
      <c r="E65" s="67">
        <v>1925</v>
      </c>
      <c r="F65" s="67">
        <f t="shared" si="4"/>
        <v>2568.5666666666666</v>
      </c>
      <c r="G65" s="30"/>
      <c r="H65" s="66">
        <v>2116.6999999999998</v>
      </c>
      <c r="I65" s="67">
        <v>2250</v>
      </c>
      <c r="J65" s="67">
        <v>2350</v>
      </c>
      <c r="K65" s="67">
        <f t="shared" si="5"/>
        <v>2238.9</v>
      </c>
      <c r="L65" s="29"/>
      <c r="M65" s="66">
        <v>3029.4</v>
      </c>
      <c r="N65" s="67">
        <v>2291.6999999999998</v>
      </c>
      <c r="O65" s="67">
        <v>2275</v>
      </c>
      <c r="P65" s="67">
        <f t="shared" si="6"/>
        <v>2532.0333333333333</v>
      </c>
      <c r="Q65" s="29"/>
      <c r="R65" s="66">
        <v>3157.5</v>
      </c>
      <c r="S65" s="67">
        <v>2858.3</v>
      </c>
      <c r="T65" s="67">
        <f t="shared" si="7"/>
        <v>3007.9</v>
      </c>
    </row>
    <row r="66" spans="2:20">
      <c r="B66" s="62">
        <v>38596</v>
      </c>
      <c r="C66" s="63">
        <v>3720.7</v>
      </c>
      <c r="D66" s="64">
        <v>2175</v>
      </c>
      <c r="E66" s="64">
        <v>1968.8</v>
      </c>
      <c r="F66" s="64">
        <f t="shared" si="4"/>
        <v>2621.5</v>
      </c>
      <c r="G66" s="30"/>
      <c r="H66" s="63">
        <v>2139.6</v>
      </c>
      <c r="I66" s="64">
        <v>2281.3000000000002</v>
      </c>
      <c r="J66" s="64">
        <v>2312.5</v>
      </c>
      <c r="K66" s="64">
        <f t="shared" si="5"/>
        <v>2244.4666666666667</v>
      </c>
      <c r="L66" s="29"/>
      <c r="M66" s="63">
        <v>3094.9</v>
      </c>
      <c r="N66" s="64">
        <v>2312.5</v>
      </c>
      <c r="O66" s="64">
        <v>2275</v>
      </c>
      <c r="P66" s="64">
        <f t="shared" si="6"/>
        <v>2560.7999999999997</v>
      </c>
      <c r="Q66" s="29"/>
      <c r="R66" s="63">
        <v>3297.7</v>
      </c>
      <c r="S66" s="64">
        <v>2900</v>
      </c>
      <c r="T66" s="64">
        <f t="shared" si="7"/>
        <v>3098.85</v>
      </c>
    </row>
    <row r="67" spans="2:20">
      <c r="B67" s="65">
        <v>38626</v>
      </c>
      <c r="C67" s="66">
        <v>3607.4</v>
      </c>
      <c r="D67" s="67">
        <v>2143.8000000000002</v>
      </c>
      <c r="E67" s="67">
        <v>2012.5</v>
      </c>
      <c r="F67" s="67">
        <f t="shared" si="4"/>
        <v>2587.9</v>
      </c>
      <c r="G67" s="30"/>
      <c r="H67" s="66">
        <v>2159.1999999999998</v>
      </c>
      <c r="I67" s="67">
        <v>2262.5</v>
      </c>
      <c r="J67" s="67">
        <v>2300</v>
      </c>
      <c r="K67" s="67">
        <f t="shared" si="5"/>
        <v>2240.5666666666666</v>
      </c>
      <c r="L67" s="29"/>
      <c r="M67" s="66">
        <v>3150.2</v>
      </c>
      <c r="N67" s="67">
        <v>2300</v>
      </c>
      <c r="O67" s="67">
        <v>2275</v>
      </c>
      <c r="P67" s="67">
        <f t="shared" si="6"/>
        <v>2575.0666666666666</v>
      </c>
      <c r="Q67" s="29"/>
      <c r="R67" s="66">
        <v>3306.1</v>
      </c>
      <c r="S67" s="67">
        <v>2887.5</v>
      </c>
      <c r="T67" s="67">
        <f t="shared" si="7"/>
        <v>3096.8</v>
      </c>
    </row>
    <row r="68" spans="2:20">
      <c r="B68" s="62">
        <v>38657</v>
      </c>
      <c r="C68" s="63">
        <v>3213.9</v>
      </c>
      <c r="D68" s="64">
        <v>2087.5</v>
      </c>
      <c r="E68" s="64">
        <v>2012.5</v>
      </c>
      <c r="F68" s="64">
        <f t="shared" si="4"/>
        <v>2437.9666666666667</v>
      </c>
      <c r="G68" s="30"/>
      <c r="H68" s="63">
        <v>2168.1999999999998</v>
      </c>
      <c r="I68" s="64">
        <v>2243.8000000000002</v>
      </c>
      <c r="J68" s="64">
        <v>2268.8000000000002</v>
      </c>
      <c r="K68" s="64">
        <f t="shared" si="5"/>
        <v>2226.9333333333334</v>
      </c>
      <c r="L68" s="29"/>
      <c r="M68" s="63">
        <v>3122.4</v>
      </c>
      <c r="N68" s="64">
        <v>2268.8000000000002</v>
      </c>
      <c r="O68" s="64">
        <v>2219</v>
      </c>
      <c r="P68" s="64">
        <f t="shared" si="6"/>
        <v>2536.7333333333336</v>
      </c>
      <c r="Q68" s="29"/>
      <c r="R68" s="63">
        <v>3079.4</v>
      </c>
      <c r="S68" s="64">
        <v>2900</v>
      </c>
      <c r="T68" s="64">
        <f t="shared" si="7"/>
        <v>2989.7</v>
      </c>
    </row>
    <row r="69" spans="2:20">
      <c r="B69" s="65">
        <v>38687</v>
      </c>
      <c r="C69" s="66">
        <v>3015.9</v>
      </c>
      <c r="D69" s="67">
        <v>2016.7</v>
      </c>
      <c r="E69" s="67">
        <v>2012.5</v>
      </c>
      <c r="F69" s="67">
        <f t="shared" si="4"/>
        <v>2348.3666666666668</v>
      </c>
      <c r="G69" s="30"/>
      <c r="H69" s="66">
        <v>2182.4</v>
      </c>
      <c r="I69" s="67">
        <v>2195.8000000000002</v>
      </c>
      <c r="J69" s="67">
        <v>2191.6999999999998</v>
      </c>
      <c r="K69" s="67">
        <f t="shared" si="5"/>
        <v>2189.9666666666667</v>
      </c>
      <c r="L69" s="29"/>
      <c r="M69" s="66">
        <v>2946.7</v>
      </c>
      <c r="N69" s="67">
        <v>2250</v>
      </c>
      <c r="O69" s="67">
        <v>2200</v>
      </c>
      <c r="P69" s="67">
        <f t="shared" si="6"/>
        <v>2465.5666666666666</v>
      </c>
      <c r="Q69" s="29"/>
      <c r="R69" s="66">
        <v>3078.5</v>
      </c>
      <c r="S69" s="67">
        <v>2883.3</v>
      </c>
      <c r="T69" s="67">
        <f t="shared" si="7"/>
        <v>2980.9</v>
      </c>
    </row>
    <row r="70" spans="2:20">
      <c r="B70" s="62">
        <v>38718</v>
      </c>
      <c r="C70" s="63">
        <v>2951.3</v>
      </c>
      <c r="D70" s="64">
        <v>1950</v>
      </c>
      <c r="E70" s="64">
        <v>2012.5</v>
      </c>
      <c r="F70" s="64">
        <f t="shared" si="4"/>
        <v>2304.6</v>
      </c>
      <c r="G70" s="30"/>
      <c r="H70" s="63">
        <v>2119.5</v>
      </c>
      <c r="I70" s="64">
        <v>2162.5</v>
      </c>
      <c r="J70" s="64">
        <v>2193.8000000000002</v>
      </c>
      <c r="K70" s="64">
        <f t="shared" si="5"/>
        <v>2158.6</v>
      </c>
      <c r="L70" s="29"/>
      <c r="M70" s="63">
        <v>2963.2</v>
      </c>
      <c r="N70" s="64">
        <v>2175</v>
      </c>
      <c r="O70" s="64">
        <v>2208</v>
      </c>
      <c r="P70" s="64">
        <f t="shared" si="6"/>
        <v>2448.7333333333331</v>
      </c>
      <c r="Q70" s="29"/>
      <c r="R70" s="63">
        <v>3063.3</v>
      </c>
      <c r="S70" s="64">
        <v>2750</v>
      </c>
      <c r="T70" s="64">
        <f t="shared" si="7"/>
        <v>2906.65</v>
      </c>
    </row>
    <row r="71" spans="2:20">
      <c r="B71" s="65">
        <v>38749</v>
      </c>
      <c r="C71" s="66">
        <v>2728</v>
      </c>
      <c r="D71" s="67">
        <v>1931.3</v>
      </c>
      <c r="E71" s="67">
        <v>2006.3</v>
      </c>
      <c r="F71" s="67">
        <f t="shared" si="4"/>
        <v>2221.8666666666668</v>
      </c>
      <c r="G71" s="30"/>
      <c r="H71" s="66">
        <v>1947.3</v>
      </c>
      <c r="I71" s="67">
        <v>2181.3000000000002</v>
      </c>
      <c r="J71" s="67">
        <v>2175</v>
      </c>
      <c r="K71" s="67">
        <f t="shared" si="5"/>
        <v>2101.2000000000003</v>
      </c>
      <c r="L71" s="29"/>
      <c r="M71" s="66">
        <v>2911.4</v>
      </c>
      <c r="N71" s="67">
        <v>2225</v>
      </c>
      <c r="O71" s="67">
        <v>2250</v>
      </c>
      <c r="P71" s="67">
        <f t="shared" si="6"/>
        <v>2462.1333333333332</v>
      </c>
      <c r="Q71" s="29"/>
      <c r="R71" s="66">
        <v>2786</v>
      </c>
      <c r="S71" s="67">
        <v>2750</v>
      </c>
      <c r="T71" s="67">
        <f t="shared" si="7"/>
        <v>2768</v>
      </c>
    </row>
    <row r="72" spans="2:20">
      <c r="B72" s="62">
        <v>38777</v>
      </c>
      <c r="C72" s="63">
        <v>2567.6999999999998</v>
      </c>
      <c r="D72" s="64">
        <v>1900</v>
      </c>
      <c r="E72" s="64">
        <v>2000</v>
      </c>
      <c r="F72" s="64">
        <f t="shared" si="4"/>
        <v>2155.9</v>
      </c>
      <c r="G72" s="30"/>
      <c r="H72" s="63">
        <v>1917.4</v>
      </c>
      <c r="I72" s="64">
        <v>2150</v>
      </c>
      <c r="J72" s="64">
        <v>2300</v>
      </c>
      <c r="K72" s="64">
        <f t="shared" si="5"/>
        <v>2122.4666666666667</v>
      </c>
      <c r="L72" s="29"/>
      <c r="M72" s="63">
        <v>2711.5</v>
      </c>
      <c r="N72" s="64">
        <v>2150</v>
      </c>
      <c r="O72" s="64">
        <v>2175</v>
      </c>
      <c r="P72" s="64">
        <f t="shared" si="6"/>
        <v>2345.5</v>
      </c>
      <c r="Q72" s="29"/>
      <c r="R72" s="63">
        <v>2560</v>
      </c>
      <c r="S72" s="64">
        <v>2725</v>
      </c>
      <c r="T72" s="64">
        <f t="shared" si="7"/>
        <v>2642.5</v>
      </c>
    </row>
    <row r="73" spans="2:20">
      <c r="B73" s="65">
        <v>38808</v>
      </c>
      <c r="C73" s="66">
        <v>2521.1999999999998</v>
      </c>
      <c r="D73" s="67">
        <v>1812.5</v>
      </c>
      <c r="E73" s="67">
        <v>1981.3</v>
      </c>
      <c r="F73" s="67">
        <f t="shared" si="4"/>
        <v>2105</v>
      </c>
      <c r="G73" s="30"/>
      <c r="H73" s="66">
        <v>1858.3</v>
      </c>
      <c r="I73" s="67">
        <v>2125</v>
      </c>
      <c r="J73" s="67">
        <v>2275</v>
      </c>
      <c r="K73" s="67">
        <f t="shared" si="5"/>
        <v>2086.1</v>
      </c>
      <c r="L73" s="29"/>
      <c r="M73" s="66">
        <v>2642.9</v>
      </c>
      <c r="N73" s="67">
        <v>2112.5</v>
      </c>
      <c r="O73" s="67">
        <v>2175</v>
      </c>
      <c r="P73" s="67">
        <f t="shared" si="6"/>
        <v>2310.1333333333332</v>
      </c>
      <c r="Q73" s="29"/>
      <c r="R73" s="66">
        <v>2569.3000000000002</v>
      </c>
      <c r="S73" s="67">
        <v>2662.5</v>
      </c>
      <c r="T73" s="67">
        <f t="shared" si="7"/>
        <v>2615.9</v>
      </c>
    </row>
    <row r="74" spans="2:20">
      <c r="B74" s="62">
        <v>38838</v>
      </c>
      <c r="C74" s="63">
        <v>2565.1</v>
      </c>
      <c r="D74" s="64">
        <v>1800</v>
      </c>
      <c r="E74" s="64">
        <v>1962.5</v>
      </c>
      <c r="F74" s="64">
        <f t="shared" ref="F74:F105" si="8">AVERAGE(C74,D74,E74)</f>
        <v>2109.2000000000003</v>
      </c>
      <c r="G74" s="30"/>
      <c r="H74" s="63">
        <v>1827.2</v>
      </c>
      <c r="I74" s="64">
        <v>2075</v>
      </c>
      <c r="J74" s="64">
        <v>2275</v>
      </c>
      <c r="K74" s="64">
        <f t="shared" ref="K74:K105" si="9">AVERAGE(H74,I74,J74)</f>
        <v>2059.0666666666666</v>
      </c>
      <c r="L74" s="29"/>
      <c r="M74" s="63">
        <v>2598.4</v>
      </c>
      <c r="N74" s="64">
        <v>2100</v>
      </c>
      <c r="O74" s="64">
        <v>2206</v>
      </c>
      <c r="P74" s="64">
        <f t="shared" ref="P74:P105" si="10">AVERAGE(M74:O74)</f>
        <v>2301.4666666666667</v>
      </c>
      <c r="Q74" s="29"/>
      <c r="R74" s="63">
        <v>2578.1</v>
      </c>
      <c r="S74" s="64">
        <v>2662.5</v>
      </c>
      <c r="T74" s="64">
        <f t="shared" ref="T74:T105" si="11">AVERAGE(R74,S74)</f>
        <v>2620.3000000000002</v>
      </c>
    </row>
    <row r="75" spans="2:20">
      <c r="B75" s="65">
        <v>38869</v>
      </c>
      <c r="C75" s="66">
        <v>2538.1999999999998</v>
      </c>
      <c r="D75" s="67">
        <v>1725</v>
      </c>
      <c r="E75" s="67">
        <v>1881.3</v>
      </c>
      <c r="F75" s="67">
        <f t="shared" si="8"/>
        <v>2048.1666666666665</v>
      </c>
      <c r="G75" s="30"/>
      <c r="H75" s="66">
        <v>1812.4</v>
      </c>
      <c r="I75" s="67">
        <v>2062.5</v>
      </c>
      <c r="J75" s="67">
        <v>2337.5</v>
      </c>
      <c r="K75" s="67">
        <f t="shared" si="9"/>
        <v>2070.7999999999997</v>
      </c>
      <c r="L75" s="29"/>
      <c r="M75" s="66">
        <v>2580.1</v>
      </c>
      <c r="N75" s="67">
        <v>2062.5</v>
      </c>
      <c r="O75" s="67">
        <v>2231</v>
      </c>
      <c r="P75" s="67">
        <f t="shared" si="10"/>
        <v>2291.2000000000003</v>
      </c>
      <c r="Q75" s="29"/>
      <c r="R75" s="66">
        <v>2682.1</v>
      </c>
      <c r="S75" s="67">
        <v>2675</v>
      </c>
      <c r="T75" s="67">
        <f t="shared" si="11"/>
        <v>2678.55</v>
      </c>
    </row>
    <row r="76" spans="2:20">
      <c r="B76" s="62">
        <v>38899</v>
      </c>
      <c r="C76" s="63">
        <v>2500</v>
      </c>
      <c r="D76" s="64">
        <v>1712.5</v>
      </c>
      <c r="E76" s="64">
        <v>1812.5</v>
      </c>
      <c r="F76" s="64">
        <f t="shared" si="8"/>
        <v>2008.3333333333333</v>
      </c>
      <c r="G76" s="30"/>
      <c r="H76" s="63">
        <v>1829.8</v>
      </c>
      <c r="I76" s="64">
        <v>2062.5</v>
      </c>
      <c r="J76" s="64">
        <v>2362.5</v>
      </c>
      <c r="K76" s="64">
        <f t="shared" si="9"/>
        <v>2084.9333333333334</v>
      </c>
      <c r="L76" s="29"/>
      <c r="M76" s="63">
        <v>2559.1</v>
      </c>
      <c r="N76" s="64">
        <v>2091.6999999999998</v>
      </c>
      <c r="O76" s="64">
        <v>2225</v>
      </c>
      <c r="P76" s="64">
        <f t="shared" si="10"/>
        <v>2291.9333333333329</v>
      </c>
      <c r="Q76" s="29"/>
      <c r="R76" s="63">
        <v>2599.9</v>
      </c>
      <c r="S76" s="64">
        <v>2675</v>
      </c>
      <c r="T76" s="64">
        <f t="shared" si="11"/>
        <v>2637.45</v>
      </c>
    </row>
    <row r="77" spans="2:20">
      <c r="B77" s="65">
        <v>38930</v>
      </c>
      <c r="C77" s="66">
        <v>2643.3</v>
      </c>
      <c r="D77" s="67">
        <v>1658.3</v>
      </c>
      <c r="E77" s="67">
        <v>1812.5</v>
      </c>
      <c r="F77" s="67">
        <f t="shared" si="8"/>
        <v>2038.0333333333335</v>
      </c>
      <c r="G77" s="30"/>
      <c r="H77" s="66">
        <v>1870.4</v>
      </c>
      <c r="I77" s="67">
        <v>2083.3000000000002</v>
      </c>
      <c r="J77" s="67">
        <v>2543.3000000000002</v>
      </c>
      <c r="K77" s="67">
        <f t="shared" si="9"/>
        <v>2165.6666666666665</v>
      </c>
      <c r="L77" s="29"/>
      <c r="M77" s="66">
        <v>2734.2</v>
      </c>
      <c r="N77" s="67">
        <v>2100</v>
      </c>
      <c r="O77" s="67">
        <v>2250</v>
      </c>
      <c r="P77" s="67">
        <f t="shared" si="10"/>
        <v>2361.4</v>
      </c>
      <c r="Q77" s="29"/>
      <c r="R77" s="66">
        <v>2604.3000000000002</v>
      </c>
      <c r="S77" s="67">
        <v>2641.7</v>
      </c>
      <c r="T77" s="67">
        <f t="shared" si="11"/>
        <v>2623</v>
      </c>
    </row>
    <row r="78" spans="2:20">
      <c r="B78" s="62">
        <v>38961</v>
      </c>
      <c r="C78" s="63">
        <v>2860.7</v>
      </c>
      <c r="D78" s="64">
        <v>1625</v>
      </c>
      <c r="E78" s="64">
        <v>1818.8</v>
      </c>
      <c r="F78" s="64">
        <f t="shared" si="8"/>
        <v>2101.5</v>
      </c>
      <c r="G78" s="30"/>
      <c r="H78" s="63">
        <v>1882.1</v>
      </c>
      <c r="I78" s="64">
        <v>2112.5</v>
      </c>
      <c r="J78" s="64">
        <v>2750</v>
      </c>
      <c r="K78" s="64">
        <f t="shared" si="9"/>
        <v>2248.2000000000003</v>
      </c>
      <c r="L78" s="29"/>
      <c r="M78" s="63">
        <v>2785.1</v>
      </c>
      <c r="N78" s="64">
        <v>2075</v>
      </c>
      <c r="O78" s="64">
        <v>2350</v>
      </c>
      <c r="P78" s="64">
        <f t="shared" si="10"/>
        <v>2403.3666666666668</v>
      </c>
      <c r="Q78" s="29"/>
      <c r="R78" s="63">
        <v>2846.6</v>
      </c>
      <c r="S78" s="64">
        <v>2600</v>
      </c>
      <c r="T78" s="64">
        <f t="shared" si="11"/>
        <v>2723.3</v>
      </c>
    </row>
    <row r="79" spans="2:20">
      <c r="B79" s="65">
        <v>38991</v>
      </c>
      <c r="C79" s="66">
        <v>2853</v>
      </c>
      <c r="D79" s="67">
        <v>1650</v>
      </c>
      <c r="E79" s="67">
        <v>1825</v>
      </c>
      <c r="F79" s="67">
        <f t="shared" si="8"/>
        <v>2109.3333333333335</v>
      </c>
      <c r="G79" s="30"/>
      <c r="H79" s="66">
        <v>1990.1</v>
      </c>
      <c r="I79" s="67">
        <v>2225</v>
      </c>
      <c r="J79" s="67">
        <v>2831.3</v>
      </c>
      <c r="K79" s="67">
        <f t="shared" si="9"/>
        <v>2348.8000000000002</v>
      </c>
      <c r="L79" s="29"/>
      <c r="M79" s="66">
        <v>2838.7</v>
      </c>
      <c r="N79" s="67">
        <v>2162.5</v>
      </c>
      <c r="O79" s="67">
        <v>2469</v>
      </c>
      <c r="P79" s="67">
        <f t="shared" si="10"/>
        <v>2490.0666666666666</v>
      </c>
      <c r="Q79" s="29"/>
      <c r="R79" s="66">
        <v>2804.5</v>
      </c>
      <c r="S79" s="67">
        <v>2612.5</v>
      </c>
      <c r="T79" s="67">
        <f t="shared" si="11"/>
        <v>2708.5</v>
      </c>
    </row>
    <row r="80" spans="2:20">
      <c r="B80" s="62">
        <v>39022</v>
      </c>
      <c r="C80" s="63">
        <v>2798.3</v>
      </c>
      <c r="D80" s="64">
        <v>1700</v>
      </c>
      <c r="E80" s="64">
        <v>1868.8</v>
      </c>
      <c r="F80" s="64">
        <f t="shared" si="8"/>
        <v>2122.3666666666668</v>
      </c>
      <c r="G80" s="30"/>
      <c r="H80" s="63">
        <v>2168.6999999999998</v>
      </c>
      <c r="I80" s="64">
        <v>2337.5</v>
      </c>
      <c r="J80" s="64">
        <v>2881.3</v>
      </c>
      <c r="K80" s="64">
        <f t="shared" si="9"/>
        <v>2462.5</v>
      </c>
      <c r="L80" s="29"/>
      <c r="M80" s="63">
        <v>2891.8</v>
      </c>
      <c r="N80" s="64">
        <v>2387.5</v>
      </c>
      <c r="O80" s="64">
        <v>2669</v>
      </c>
      <c r="P80" s="64">
        <f t="shared" si="10"/>
        <v>2649.4333333333334</v>
      </c>
      <c r="Q80" s="29"/>
      <c r="R80" s="63">
        <v>2893.1</v>
      </c>
      <c r="S80" s="64">
        <v>2637.5</v>
      </c>
      <c r="T80" s="64">
        <f t="shared" si="11"/>
        <v>2765.3</v>
      </c>
    </row>
    <row r="81" spans="2:20">
      <c r="B81" s="65">
        <v>39052</v>
      </c>
      <c r="C81" s="66">
        <v>2730.2</v>
      </c>
      <c r="D81" s="67">
        <v>1833.3</v>
      </c>
      <c r="E81" s="67">
        <v>1979.2</v>
      </c>
      <c r="F81" s="67">
        <f t="shared" si="8"/>
        <v>2180.9</v>
      </c>
      <c r="G81" s="30"/>
      <c r="H81" s="66">
        <v>2254.1999999999998</v>
      </c>
      <c r="I81" s="67">
        <v>2741.7</v>
      </c>
      <c r="J81" s="67">
        <v>2987.5</v>
      </c>
      <c r="K81" s="67">
        <f t="shared" si="9"/>
        <v>2661.1333333333332</v>
      </c>
      <c r="L81" s="29"/>
      <c r="M81" s="66">
        <v>2921.1</v>
      </c>
      <c r="N81" s="67">
        <v>2741.7</v>
      </c>
      <c r="O81" s="67">
        <v>3000</v>
      </c>
      <c r="P81" s="67">
        <f t="shared" si="10"/>
        <v>2887.6</v>
      </c>
      <c r="Q81" s="29"/>
      <c r="R81" s="66">
        <v>3003.6</v>
      </c>
      <c r="S81" s="67">
        <v>2766.7</v>
      </c>
      <c r="T81" s="67">
        <f t="shared" si="11"/>
        <v>2885.1499999999996</v>
      </c>
    </row>
    <row r="82" spans="2:20">
      <c r="B82" s="62">
        <v>39083</v>
      </c>
      <c r="C82" s="63">
        <v>2643.6</v>
      </c>
      <c r="D82" s="64">
        <v>1937.5</v>
      </c>
      <c r="E82" s="64">
        <v>2037.5</v>
      </c>
      <c r="F82" s="64">
        <f t="shared" si="8"/>
        <v>2206.2000000000003</v>
      </c>
      <c r="G82" s="30"/>
      <c r="H82" s="63">
        <v>2353.9</v>
      </c>
      <c r="I82" s="64">
        <v>2912.5</v>
      </c>
      <c r="J82" s="64">
        <v>3087.5</v>
      </c>
      <c r="K82" s="64">
        <f t="shared" si="9"/>
        <v>2784.6333333333332</v>
      </c>
      <c r="L82" s="29"/>
      <c r="M82" s="63">
        <v>2929.5</v>
      </c>
      <c r="N82" s="64">
        <v>2950</v>
      </c>
      <c r="O82" s="64">
        <v>3250</v>
      </c>
      <c r="P82" s="64">
        <f t="shared" si="10"/>
        <v>3043.1666666666665</v>
      </c>
      <c r="Q82" s="29"/>
      <c r="R82" s="63">
        <v>2946.7</v>
      </c>
      <c r="S82" s="64">
        <v>2850</v>
      </c>
      <c r="T82" s="64">
        <f t="shared" si="11"/>
        <v>2898.35</v>
      </c>
    </row>
    <row r="83" spans="2:20">
      <c r="B83" s="65">
        <v>39114</v>
      </c>
      <c r="C83" s="66">
        <v>2674</v>
      </c>
      <c r="D83" s="67">
        <v>2025</v>
      </c>
      <c r="E83" s="67">
        <v>2000</v>
      </c>
      <c r="F83" s="67">
        <f t="shared" si="8"/>
        <v>2233</v>
      </c>
      <c r="G83" s="30"/>
      <c r="H83" s="66">
        <v>2429.6999999999998</v>
      </c>
      <c r="I83" s="67">
        <v>3125</v>
      </c>
      <c r="J83" s="67">
        <v>3162.5</v>
      </c>
      <c r="K83" s="67">
        <f t="shared" si="9"/>
        <v>2905.7333333333336</v>
      </c>
      <c r="L83" s="29"/>
      <c r="M83" s="66">
        <v>3043</v>
      </c>
      <c r="N83" s="67">
        <v>3075</v>
      </c>
      <c r="O83" s="67">
        <v>3425</v>
      </c>
      <c r="P83" s="67">
        <f t="shared" si="10"/>
        <v>3181</v>
      </c>
      <c r="Q83" s="29"/>
      <c r="R83" s="66">
        <v>2966.1</v>
      </c>
      <c r="S83" s="67">
        <v>2925</v>
      </c>
      <c r="T83" s="67">
        <f t="shared" si="11"/>
        <v>2945.55</v>
      </c>
    </row>
    <row r="84" spans="2:20">
      <c r="B84" s="62">
        <v>39142</v>
      </c>
      <c r="C84" s="63">
        <v>2794.6</v>
      </c>
      <c r="D84" s="64">
        <v>2025</v>
      </c>
      <c r="E84" s="64">
        <v>2100</v>
      </c>
      <c r="F84" s="64">
        <f t="shared" si="8"/>
        <v>2306.5333333333333</v>
      </c>
      <c r="G84" s="30"/>
      <c r="H84" s="63">
        <v>2623.9</v>
      </c>
      <c r="I84" s="64">
        <v>3225</v>
      </c>
      <c r="J84" s="64">
        <v>3418.8</v>
      </c>
      <c r="K84" s="64">
        <f t="shared" si="9"/>
        <v>3089.2333333333336</v>
      </c>
      <c r="L84" s="29"/>
      <c r="M84" s="63">
        <v>3241.9</v>
      </c>
      <c r="N84" s="64">
        <v>3287.5</v>
      </c>
      <c r="O84" s="64">
        <v>3656</v>
      </c>
      <c r="P84" s="64">
        <f t="shared" si="10"/>
        <v>3395.1333333333332</v>
      </c>
      <c r="Q84" s="29"/>
      <c r="R84" s="63">
        <v>3027.4</v>
      </c>
      <c r="S84" s="64">
        <v>2975</v>
      </c>
      <c r="T84" s="64">
        <f t="shared" si="11"/>
        <v>3001.2</v>
      </c>
    </row>
    <row r="85" spans="2:20">
      <c r="B85" s="65">
        <v>39173</v>
      </c>
      <c r="C85" s="66">
        <v>2957.7</v>
      </c>
      <c r="D85" s="67">
        <v>2125</v>
      </c>
      <c r="E85" s="67">
        <v>2337.5</v>
      </c>
      <c r="F85" s="67">
        <f t="shared" si="8"/>
        <v>2473.4</v>
      </c>
      <c r="G85" s="30"/>
      <c r="H85" s="66">
        <v>3164.5</v>
      </c>
      <c r="I85" s="67">
        <v>3600</v>
      </c>
      <c r="J85" s="67">
        <v>4062.5</v>
      </c>
      <c r="K85" s="67">
        <f t="shared" si="9"/>
        <v>3609</v>
      </c>
      <c r="L85" s="29"/>
      <c r="M85" s="66">
        <v>3608.7</v>
      </c>
      <c r="N85" s="67">
        <v>3850</v>
      </c>
      <c r="O85" s="67">
        <v>4400</v>
      </c>
      <c r="P85" s="67">
        <f t="shared" si="10"/>
        <v>3952.9</v>
      </c>
      <c r="Q85" s="29"/>
      <c r="R85" s="66">
        <v>3151.7</v>
      </c>
      <c r="S85" s="67">
        <v>3075</v>
      </c>
      <c r="T85" s="67">
        <f t="shared" si="11"/>
        <v>3113.35</v>
      </c>
    </row>
    <row r="86" spans="2:20">
      <c r="B86" s="62">
        <v>39203</v>
      </c>
      <c r="C86" s="63">
        <v>3150.4</v>
      </c>
      <c r="D86" s="64">
        <v>2200</v>
      </c>
      <c r="E86" s="64">
        <v>2525</v>
      </c>
      <c r="F86" s="64">
        <f t="shared" si="8"/>
        <v>2625.1333333333332</v>
      </c>
      <c r="G86" s="30"/>
      <c r="H86" s="63">
        <v>3675.1</v>
      </c>
      <c r="I86" s="64">
        <v>4075</v>
      </c>
      <c r="J86" s="64">
        <v>4732.5</v>
      </c>
      <c r="K86" s="64">
        <f t="shared" si="9"/>
        <v>4160.8666666666668</v>
      </c>
      <c r="L86" s="29"/>
      <c r="M86" s="63">
        <v>4120.2</v>
      </c>
      <c r="N86" s="64">
        <v>4025</v>
      </c>
      <c r="O86" s="64">
        <v>4763</v>
      </c>
      <c r="P86" s="64">
        <f t="shared" si="10"/>
        <v>4302.7333333333336</v>
      </c>
      <c r="Q86" s="29"/>
      <c r="R86" s="63">
        <v>3515.5</v>
      </c>
      <c r="S86" s="64">
        <v>3150</v>
      </c>
      <c r="T86" s="64">
        <f t="shared" si="11"/>
        <v>3332.75</v>
      </c>
    </row>
    <row r="87" spans="2:20">
      <c r="B87" s="65">
        <v>39234</v>
      </c>
      <c r="C87" s="66">
        <v>3288.4</v>
      </c>
      <c r="D87" s="67">
        <v>2287.5</v>
      </c>
      <c r="E87" s="67">
        <v>3275</v>
      </c>
      <c r="F87" s="67">
        <f t="shared" si="8"/>
        <v>2950.2999999999997</v>
      </c>
      <c r="G87" s="30"/>
      <c r="H87" s="66">
        <v>4191.3999999999996</v>
      </c>
      <c r="I87" s="67">
        <v>4450</v>
      </c>
      <c r="J87" s="67">
        <v>5065</v>
      </c>
      <c r="K87" s="67">
        <f t="shared" si="9"/>
        <v>4568.8</v>
      </c>
      <c r="L87" s="29"/>
      <c r="M87" s="66">
        <v>4613.3999999999996</v>
      </c>
      <c r="N87" s="67">
        <v>4491.7</v>
      </c>
      <c r="O87" s="67">
        <v>5093</v>
      </c>
      <c r="P87" s="67">
        <f t="shared" si="10"/>
        <v>4732.7</v>
      </c>
      <c r="Q87" s="29"/>
      <c r="R87" s="66">
        <v>4092</v>
      </c>
      <c r="S87" s="67">
        <v>3400</v>
      </c>
      <c r="T87" s="67">
        <f t="shared" si="11"/>
        <v>3746</v>
      </c>
    </row>
    <row r="88" spans="2:20">
      <c r="B88" s="62">
        <v>39264</v>
      </c>
      <c r="C88" s="63">
        <v>3224.7</v>
      </c>
      <c r="D88" s="64">
        <v>2937.5</v>
      </c>
      <c r="E88" s="64">
        <v>4575</v>
      </c>
      <c r="F88" s="64">
        <f t="shared" si="8"/>
        <v>3579.0666666666671</v>
      </c>
      <c r="G88" s="30"/>
      <c r="H88" s="63">
        <v>4448.8999999999996</v>
      </c>
      <c r="I88" s="64">
        <v>5050</v>
      </c>
      <c r="J88" s="64">
        <v>5112.5</v>
      </c>
      <c r="K88" s="64">
        <f t="shared" si="9"/>
        <v>4870.4666666666662</v>
      </c>
      <c r="L88" s="29"/>
      <c r="M88" s="63">
        <v>4860.8</v>
      </c>
      <c r="N88" s="64">
        <v>4700</v>
      </c>
      <c r="O88" s="64">
        <v>5450</v>
      </c>
      <c r="P88" s="64">
        <f t="shared" si="10"/>
        <v>5003.5999999999995</v>
      </c>
      <c r="Q88" s="29"/>
      <c r="R88" s="63">
        <v>4409.7</v>
      </c>
      <c r="S88" s="64">
        <v>4087.5</v>
      </c>
      <c r="T88" s="64">
        <f t="shared" si="11"/>
        <v>4248.6000000000004</v>
      </c>
    </row>
    <row r="89" spans="2:20">
      <c r="B89" s="65">
        <v>39295</v>
      </c>
      <c r="C89" s="66">
        <v>3181.1</v>
      </c>
      <c r="D89" s="67">
        <v>3358.3</v>
      </c>
      <c r="E89" s="67">
        <v>5416.7</v>
      </c>
      <c r="F89" s="67">
        <f t="shared" si="8"/>
        <v>3985.3666666666663</v>
      </c>
      <c r="G89" s="30"/>
      <c r="H89" s="66">
        <v>4529.3999999999996</v>
      </c>
      <c r="I89" s="67">
        <v>5133.3</v>
      </c>
      <c r="J89" s="67">
        <v>5316.7</v>
      </c>
      <c r="K89" s="67">
        <f t="shared" si="9"/>
        <v>4993.1333333333341</v>
      </c>
      <c r="L89" s="29"/>
      <c r="M89" s="66">
        <v>4883.2</v>
      </c>
      <c r="N89" s="67">
        <v>4750</v>
      </c>
      <c r="O89" s="67">
        <v>5325</v>
      </c>
      <c r="P89" s="67">
        <f t="shared" si="10"/>
        <v>4986.0666666666666</v>
      </c>
      <c r="Q89" s="29"/>
      <c r="R89" s="66">
        <v>4210.8</v>
      </c>
      <c r="S89" s="67">
        <v>4566.7</v>
      </c>
      <c r="T89" s="67">
        <f t="shared" si="11"/>
        <v>4388.75</v>
      </c>
    </row>
    <row r="90" spans="2:20">
      <c r="B90" s="62">
        <v>39326</v>
      </c>
      <c r="C90" s="63">
        <v>3039.3</v>
      </c>
      <c r="D90" s="64">
        <v>3650</v>
      </c>
      <c r="E90" s="64">
        <v>5750</v>
      </c>
      <c r="F90" s="64">
        <f t="shared" si="8"/>
        <v>4146.4333333333334</v>
      </c>
      <c r="G90" s="30"/>
      <c r="H90" s="63">
        <v>4532</v>
      </c>
      <c r="I90" s="64">
        <v>4975</v>
      </c>
      <c r="J90" s="64">
        <v>5187.5</v>
      </c>
      <c r="K90" s="64">
        <f t="shared" si="9"/>
        <v>4898.166666666667</v>
      </c>
      <c r="L90" s="29"/>
      <c r="M90" s="63">
        <v>4839.2</v>
      </c>
      <c r="N90" s="64">
        <v>4750</v>
      </c>
      <c r="O90" s="64">
        <v>5600</v>
      </c>
      <c r="P90" s="64">
        <f t="shared" si="10"/>
        <v>5063.0666666666666</v>
      </c>
      <c r="Q90" s="29"/>
      <c r="R90" s="63">
        <v>4464.3999999999996</v>
      </c>
      <c r="S90" s="64">
        <v>4700</v>
      </c>
      <c r="T90" s="64">
        <f t="shared" si="11"/>
        <v>4582.2</v>
      </c>
    </row>
    <row r="91" spans="2:20">
      <c r="B91" s="65">
        <v>39356</v>
      </c>
      <c r="C91" s="66">
        <v>2853.9</v>
      </c>
      <c r="D91" s="67">
        <v>3750</v>
      </c>
      <c r="E91" s="67">
        <v>5950</v>
      </c>
      <c r="F91" s="67">
        <f t="shared" si="8"/>
        <v>4184.6333333333332</v>
      </c>
      <c r="G91" s="30"/>
      <c r="H91" s="66">
        <v>4544.8</v>
      </c>
      <c r="I91" s="67">
        <v>4975</v>
      </c>
      <c r="J91" s="67">
        <v>5100</v>
      </c>
      <c r="K91" s="67">
        <f t="shared" si="9"/>
        <v>4873.2666666666664</v>
      </c>
      <c r="L91" s="29"/>
      <c r="M91" s="66">
        <v>4764.3999999999996</v>
      </c>
      <c r="N91" s="67">
        <v>4950</v>
      </c>
      <c r="O91" s="67">
        <v>5425</v>
      </c>
      <c r="P91" s="67">
        <f t="shared" si="10"/>
        <v>5046.4666666666662</v>
      </c>
      <c r="Q91" s="29"/>
      <c r="R91" s="66">
        <v>4238.8</v>
      </c>
      <c r="S91" s="67">
        <v>4950</v>
      </c>
      <c r="T91" s="67">
        <f t="shared" si="11"/>
        <v>4594.3999999999996</v>
      </c>
    </row>
    <row r="92" spans="2:20">
      <c r="B92" s="62">
        <v>39387</v>
      </c>
      <c r="C92" s="63">
        <v>2851.2</v>
      </c>
      <c r="D92" s="64">
        <v>4050</v>
      </c>
      <c r="E92" s="64">
        <v>5800</v>
      </c>
      <c r="F92" s="64">
        <f t="shared" si="8"/>
        <v>4233.7333333333336</v>
      </c>
      <c r="G92" s="30"/>
      <c r="H92" s="63">
        <v>4312.7</v>
      </c>
      <c r="I92" s="64">
        <v>4962.5</v>
      </c>
      <c r="J92" s="64">
        <v>4787.5</v>
      </c>
      <c r="K92" s="64">
        <f t="shared" si="9"/>
        <v>4687.5666666666666</v>
      </c>
      <c r="L92" s="29"/>
      <c r="M92" s="63">
        <v>4616.5</v>
      </c>
      <c r="N92" s="64">
        <v>4875</v>
      </c>
      <c r="O92" s="64">
        <v>4981</v>
      </c>
      <c r="P92" s="64">
        <f t="shared" si="10"/>
        <v>4824.166666666667</v>
      </c>
      <c r="Q92" s="29"/>
      <c r="R92" s="63">
        <v>4332.5</v>
      </c>
      <c r="S92" s="64">
        <v>5050</v>
      </c>
      <c r="T92" s="64">
        <f t="shared" si="11"/>
        <v>4691.25</v>
      </c>
    </row>
    <row r="93" spans="2:20">
      <c r="B93" s="65">
        <v>39417</v>
      </c>
      <c r="C93" s="66">
        <v>2901.1</v>
      </c>
      <c r="D93" s="67">
        <v>4116.7</v>
      </c>
      <c r="E93" s="67">
        <v>4783.3</v>
      </c>
      <c r="F93" s="67">
        <f t="shared" si="8"/>
        <v>3933.6999999999994</v>
      </c>
      <c r="G93" s="30"/>
      <c r="H93" s="66">
        <v>3975.2</v>
      </c>
      <c r="I93" s="67">
        <v>4725</v>
      </c>
      <c r="J93" s="67">
        <v>3950</v>
      </c>
      <c r="K93" s="67">
        <f t="shared" si="9"/>
        <v>4216.7333333333336</v>
      </c>
      <c r="L93" s="29"/>
      <c r="M93" s="66">
        <v>4511.8</v>
      </c>
      <c r="N93" s="67">
        <v>4800</v>
      </c>
      <c r="O93" s="67">
        <v>4617</v>
      </c>
      <c r="P93" s="67">
        <f t="shared" si="10"/>
        <v>4642.9333333333334</v>
      </c>
      <c r="Q93" s="29"/>
      <c r="R93" s="66">
        <v>4624.3999999999996</v>
      </c>
      <c r="S93" s="67">
        <v>5483.3</v>
      </c>
      <c r="T93" s="67">
        <f t="shared" si="11"/>
        <v>5053.8500000000004</v>
      </c>
    </row>
    <row r="94" spans="2:20">
      <c r="B94" s="62">
        <v>39448</v>
      </c>
      <c r="C94" s="63">
        <v>2711.9</v>
      </c>
      <c r="D94" s="64">
        <v>4050</v>
      </c>
      <c r="E94" s="64">
        <v>4106.3</v>
      </c>
      <c r="F94" s="64">
        <f t="shared" si="8"/>
        <v>3622.7333333333336</v>
      </c>
      <c r="G94" s="30"/>
      <c r="H94" s="63">
        <v>3326.8</v>
      </c>
      <c r="I94" s="64">
        <v>4275</v>
      </c>
      <c r="J94" s="64">
        <v>3525</v>
      </c>
      <c r="K94" s="64">
        <f t="shared" si="9"/>
        <v>3708.9333333333329</v>
      </c>
      <c r="L94" s="29"/>
      <c r="M94" s="63">
        <v>4173.8</v>
      </c>
      <c r="N94" s="64">
        <v>4400</v>
      </c>
      <c r="O94" s="64">
        <v>4463</v>
      </c>
      <c r="P94" s="64">
        <f t="shared" si="10"/>
        <v>4345.5999999999995</v>
      </c>
      <c r="Q94" s="29"/>
      <c r="R94" s="63">
        <v>4408.8</v>
      </c>
      <c r="S94" s="64">
        <v>5400</v>
      </c>
      <c r="T94" s="64">
        <f t="shared" si="11"/>
        <v>4904.3999999999996</v>
      </c>
    </row>
    <row r="95" spans="2:20">
      <c r="B95" s="65">
        <v>39479</v>
      </c>
      <c r="C95" s="66">
        <v>2655.2</v>
      </c>
      <c r="D95" s="67">
        <v>4050</v>
      </c>
      <c r="E95" s="67">
        <v>4375</v>
      </c>
      <c r="F95" s="67">
        <f t="shared" si="8"/>
        <v>3693.4</v>
      </c>
      <c r="G95" s="30"/>
      <c r="H95" s="66">
        <v>2939</v>
      </c>
      <c r="I95" s="67">
        <v>4125</v>
      </c>
      <c r="J95" s="67">
        <v>3887.5</v>
      </c>
      <c r="K95" s="67">
        <f t="shared" si="9"/>
        <v>3650.5</v>
      </c>
      <c r="L95" s="29"/>
      <c r="M95" s="66">
        <v>3751.8</v>
      </c>
      <c r="N95" s="67">
        <v>4550</v>
      </c>
      <c r="O95" s="67">
        <v>4613</v>
      </c>
      <c r="P95" s="67">
        <f t="shared" si="10"/>
        <v>4304.9333333333334</v>
      </c>
      <c r="Q95" s="29"/>
      <c r="R95" s="66">
        <v>4057.2</v>
      </c>
      <c r="S95" s="67">
        <v>5275</v>
      </c>
      <c r="T95" s="67">
        <f t="shared" si="11"/>
        <v>4666.1000000000004</v>
      </c>
    </row>
    <row r="96" spans="2:20">
      <c r="B96" s="62">
        <v>39508</v>
      </c>
      <c r="C96" s="63">
        <v>2764.4</v>
      </c>
      <c r="D96" s="64">
        <v>4075</v>
      </c>
      <c r="E96" s="64">
        <v>4275</v>
      </c>
      <c r="F96" s="64">
        <f t="shared" si="8"/>
        <v>3704.7999999999997</v>
      </c>
      <c r="G96" s="30"/>
      <c r="H96" s="63">
        <v>2758.4</v>
      </c>
      <c r="I96" s="64">
        <v>3975</v>
      </c>
      <c r="J96" s="64">
        <v>3518.8</v>
      </c>
      <c r="K96" s="64">
        <f t="shared" si="9"/>
        <v>3417.4</v>
      </c>
      <c r="L96" s="29"/>
      <c r="M96" s="63">
        <v>3471.6</v>
      </c>
      <c r="N96" s="64">
        <v>4750</v>
      </c>
      <c r="O96" s="64">
        <v>4606</v>
      </c>
      <c r="P96" s="64">
        <f t="shared" si="10"/>
        <v>4275.8666666666668</v>
      </c>
      <c r="Q96" s="29"/>
      <c r="R96" s="63">
        <v>4315.6000000000004</v>
      </c>
      <c r="S96" s="64">
        <v>5175</v>
      </c>
      <c r="T96" s="64">
        <f t="shared" si="11"/>
        <v>4745.3</v>
      </c>
    </row>
    <row r="97" spans="2:20">
      <c r="B97" s="65">
        <v>39539</v>
      </c>
      <c r="C97" s="66">
        <v>2974.5</v>
      </c>
      <c r="D97" s="67">
        <v>4025</v>
      </c>
      <c r="E97" s="67">
        <v>4256.3</v>
      </c>
      <c r="F97" s="67">
        <f t="shared" si="8"/>
        <v>3751.9333333333329</v>
      </c>
      <c r="G97" s="30"/>
      <c r="H97" s="66">
        <v>2757.1</v>
      </c>
      <c r="I97" s="67">
        <v>3550</v>
      </c>
      <c r="J97" s="67">
        <v>3493.8</v>
      </c>
      <c r="K97" s="67">
        <f t="shared" si="9"/>
        <v>3266.9666666666672</v>
      </c>
      <c r="L97" s="29"/>
      <c r="M97" s="66">
        <v>3584.9</v>
      </c>
      <c r="N97" s="67">
        <v>4550</v>
      </c>
      <c r="O97" s="67">
        <v>4550</v>
      </c>
      <c r="P97" s="67">
        <f t="shared" si="10"/>
        <v>4228.3</v>
      </c>
      <c r="Q97" s="29"/>
      <c r="R97" s="66">
        <v>4004.5</v>
      </c>
      <c r="S97" s="67">
        <v>5062.5</v>
      </c>
      <c r="T97" s="67">
        <f t="shared" si="11"/>
        <v>4533.5</v>
      </c>
    </row>
    <row r="98" spans="2:20">
      <c r="B98" s="62">
        <v>39569</v>
      </c>
      <c r="C98" s="63">
        <v>3124</v>
      </c>
      <c r="D98" s="64">
        <v>3937.5</v>
      </c>
      <c r="E98" s="64">
        <v>4187.5</v>
      </c>
      <c r="F98" s="64">
        <f t="shared" si="8"/>
        <v>3749.6666666666665</v>
      </c>
      <c r="G98" s="30"/>
      <c r="H98" s="63">
        <v>2862.7</v>
      </c>
      <c r="I98" s="64">
        <v>3475</v>
      </c>
      <c r="J98" s="64">
        <v>3475</v>
      </c>
      <c r="K98" s="64">
        <f t="shared" si="9"/>
        <v>3270.9</v>
      </c>
      <c r="L98" s="29"/>
      <c r="M98" s="63">
        <v>3735.3</v>
      </c>
      <c r="N98" s="64">
        <v>4500</v>
      </c>
      <c r="O98" s="64">
        <v>4475</v>
      </c>
      <c r="P98" s="64">
        <f t="shared" si="10"/>
        <v>4236.7666666666664</v>
      </c>
      <c r="Q98" s="29"/>
      <c r="R98" s="63">
        <v>4304.5</v>
      </c>
      <c r="S98" s="64">
        <v>5025</v>
      </c>
      <c r="T98" s="64">
        <f t="shared" si="11"/>
        <v>4664.75</v>
      </c>
    </row>
    <row r="99" spans="2:20">
      <c r="B99" s="65">
        <v>39600</v>
      </c>
      <c r="C99" s="66">
        <v>3234</v>
      </c>
      <c r="D99" s="67">
        <v>3987.5</v>
      </c>
      <c r="E99" s="67">
        <v>4150</v>
      </c>
      <c r="F99" s="67">
        <f t="shared" si="8"/>
        <v>3790.5</v>
      </c>
      <c r="G99" s="30"/>
      <c r="H99" s="66">
        <v>2978</v>
      </c>
      <c r="I99" s="67">
        <v>3475</v>
      </c>
      <c r="J99" s="67">
        <v>3712.5</v>
      </c>
      <c r="K99" s="67">
        <f t="shared" si="9"/>
        <v>3388.5</v>
      </c>
      <c r="L99" s="29"/>
      <c r="M99" s="66">
        <v>3880.1</v>
      </c>
      <c r="N99" s="67">
        <v>4383.3</v>
      </c>
      <c r="O99" s="67">
        <v>4488</v>
      </c>
      <c r="P99" s="67">
        <f t="shared" si="10"/>
        <v>4250.4666666666662</v>
      </c>
      <c r="Q99" s="29"/>
      <c r="R99" s="66">
        <v>4764</v>
      </c>
      <c r="S99" s="67">
        <v>5025</v>
      </c>
      <c r="T99" s="67">
        <f t="shared" si="11"/>
        <v>4894.5</v>
      </c>
    </row>
    <row r="100" spans="2:20">
      <c r="B100" s="62">
        <v>39630</v>
      </c>
      <c r="C100" s="63">
        <v>3346.6</v>
      </c>
      <c r="D100" s="64">
        <v>4012.5</v>
      </c>
      <c r="E100" s="64">
        <v>4418.8</v>
      </c>
      <c r="F100" s="64">
        <f t="shared" si="8"/>
        <v>3925.9666666666672</v>
      </c>
      <c r="G100" s="30"/>
      <c r="H100" s="63">
        <v>3098.2</v>
      </c>
      <c r="I100" s="64">
        <v>3550</v>
      </c>
      <c r="J100" s="64">
        <v>3906.3</v>
      </c>
      <c r="K100" s="64">
        <f t="shared" si="9"/>
        <v>3518.1666666666665</v>
      </c>
      <c r="L100" s="29"/>
      <c r="M100" s="63">
        <v>3813.6</v>
      </c>
      <c r="N100" s="64">
        <v>4375</v>
      </c>
      <c r="O100" s="64">
        <v>4406</v>
      </c>
      <c r="P100" s="64">
        <f t="shared" si="10"/>
        <v>4198.2</v>
      </c>
      <c r="Q100" s="29"/>
      <c r="R100" s="63">
        <v>4317.8</v>
      </c>
      <c r="S100" s="64">
        <v>5025</v>
      </c>
      <c r="T100" s="64">
        <f t="shared" si="11"/>
        <v>4671.3999999999996</v>
      </c>
    </row>
    <row r="101" spans="2:20">
      <c r="B101" s="65">
        <v>39661</v>
      </c>
      <c r="C101" s="66">
        <v>3464.1</v>
      </c>
      <c r="D101" s="67">
        <v>4016.7</v>
      </c>
      <c r="E101" s="67">
        <v>4312.5</v>
      </c>
      <c r="F101" s="67">
        <f t="shared" si="8"/>
        <v>3931.1</v>
      </c>
      <c r="G101" s="30"/>
      <c r="H101" s="66">
        <v>3051.2</v>
      </c>
      <c r="I101" s="67">
        <v>3591.7</v>
      </c>
      <c r="J101" s="67">
        <v>3650</v>
      </c>
      <c r="K101" s="67">
        <f t="shared" si="9"/>
        <v>3430.9666666666667</v>
      </c>
      <c r="L101" s="29"/>
      <c r="M101" s="66">
        <v>3803</v>
      </c>
      <c r="N101" s="67">
        <v>3875</v>
      </c>
      <c r="O101" s="67">
        <v>3938</v>
      </c>
      <c r="P101" s="67">
        <f t="shared" si="10"/>
        <v>3872</v>
      </c>
      <c r="Q101" s="29"/>
      <c r="R101" s="66">
        <v>4122.3999999999996</v>
      </c>
      <c r="S101" s="67">
        <v>5000</v>
      </c>
      <c r="T101" s="67">
        <f t="shared" si="11"/>
        <v>4561.2</v>
      </c>
    </row>
    <row r="102" spans="2:20">
      <c r="B102" s="62">
        <v>39692</v>
      </c>
      <c r="C102" s="63">
        <v>3607.9</v>
      </c>
      <c r="D102" s="64">
        <v>3600</v>
      </c>
      <c r="E102" s="64">
        <v>3975</v>
      </c>
      <c r="F102" s="64">
        <f t="shared" si="8"/>
        <v>3727.6333333333332</v>
      </c>
      <c r="G102" s="30"/>
      <c r="H102" s="63">
        <v>2674.4</v>
      </c>
      <c r="I102" s="64">
        <v>3250</v>
      </c>
      <c r="J102" s="64">
        <v>3050</v>
      </c>
      <c r="K102" s="64">
        <f t="shared" si="9"/>
        <v>2991.4666666666667</v>
      </c>
      <c r="L102" s="29"/>
      <c r="M102" s="63">
        <v>3692.7</v>
      </c>
      <c r="N102" s="64">
        <v>3262.5</v>
      </c>
      <c r="O102" s="64">
        <v>3463</v>
      </c>
      <c r="P102" s="64">
        <f t="shared" si="10"/>
        <v>3472.7333333333336</v>
      </c>
      <c r="Q102" s="29"/>
      <c r="R102" s="63">
        <v>3918.3</v>
      </c>
      <c r="S102" s="64">
        <v>4600</v>
      </c>
      <c r="T102" s="64">
        <f t="shared" si="11"/>
        <v>4259.1499999999996</v>
      </c>
    </row>
    <row r="103" spans="2:20">
      <c r="B103" s="65">
        <v>39722</v>
      </c>
      <c r="C103" s="66">
        <v>3747.2</v>
      </c>
      <c r="D103" s="67">
        <v>3225</v>
      </c>
      <c r="E103" s="67">
        <v>3425</v>
      </c>
      <c r="F103" s="67">
        <f t="shared" si="8"/>
        <v>3465.7333333333336</v>
      </c>
      <c r="G103" s="30"/>
      <c r="H103" s="66">
        <v>2201.8000000000002</v>
      </c>
      <c r="I103" s="67">
        <v>2825</v>
      </c>
      <c r="J103" s="67">
        <v>2706.3</v>
      </c>
      <c r="K103" s="67">
        <f t="shared" si="9"/>
        <v>2577.7000000000003</v>
      </c>
      <c r="L103" s="29"/>
      <c r="M103" s="66">
        <v>3540</v>
      </c>
      <c r="N103" s="67">
        <v>2925</v>
      </c>
      <c r="O103" s="67">
        <v>3056</v>
      </c>
      <c r="P103" s="67">
        <f t="shared" si="10"/>
        <v>3173.6666666666665</v>
      </c>
      <c r="Q103" s="29"/>
      <c r="R103" s="66">
        <v>4203.1000000000004</v>
      </c>
      <c r="S103" s="67">
        <v>4250</v>
      </c>
      <c r="T103" s="67">
        <f t="shared" si="11"/>
        <v>4226.55</v>
      </c>
    </row>
    <row r="104" spans="2:20">
      <c r="B104" s="62">
        <v>39753</v>
      </c>
      <c r="C104" s="63">
        <v>3605.9</v>
      </c>
      <c r="D104" s="64">
        <v>2825</v>
      </c>
      <c r="E104" s="64">
        <v>2912.5</v>
      </c>
      <c r="F104" s="64">
        <f t="shared" si="8"/>
        <v>3114.4666666666667</v>
      </c>
      <c r="G104" s="30"/>
      <c r="H104" s="63">
        <v>1918.2</v>
      </c>
      <c r="I104" s="64">
        <v>2325</v>
      </c>
      <c r="J104" s="64">
        <v>2262.5</v>
      </c>
      <c r="K104" s="64">
        <f t="shared" si="9"/>
        <v>2168.5666666666666</v>
      </c>
      <c r="L104" s="29"/>
      <c r="M104" s="63">
        <v>3227.3</v>
      </c>
      <c r="N104" s="64">
        <v>2550</v>
      </c>
      <c r="O104" s="64">
        <v>2725</v>
      </c>
      <c r="P104" s="64">
        <f t="shared" si="10"/>
        <v>2834.1</v>
      </c>
      <c r="Q104" s="29"/>
      <c r="R104" s="63">
        <v>3860.5</v>
      </c>
      <c r="S104" s="64">
        <v>3762.5</v>
      </c>
      <c r="T104" s="64">
        <f t="shared" si="11"/>
        <v>3811.5</v>
      </c>
    </row>
    <row r="105" spans="2:20">
      <c r="B105" s="65">
        <v>39783</v>
      </c>
      <c r="C105" s="66">
        <v>2744.3</v>
      </c>
      <c r="D105" s="67">
        <v>2450</v>
      </c>
      <c r="E105" s="67">
        <v>2837.5</v>
      </c>
      <c r="F105" s="67">
        <f t="shared" si="8"/>
        <v>2677.2666666666669</v>
      </c>
      <c r="G105" s="30"/>
      <c r="H105" s="66">
        <v>1857.4</v>
      </c>
      <c r="I105" s="67">
        <v>2050</v>
      </c>
      <c r="J105" s="67">
        <v>2125</v>
      </c>
      <c r="K105" s="67">
        <f t="shared" si="9"/>
        <v>2010.8</v>
      </c>
      <c r="L105" s="29"/>
      <c r="M105" s="66">
        <v>3121.5</v>
      </c>
      <c r="N105" s="67">
        <v>2162.5</v>
      </c>
      <c r="O105" s="67">
        <v>2725</v>
      </c>
      <c r="P105" s="67">
        <f t="shared" si="10"/>
        <v>2669.6666666666665</v>
      </c>
      <c r="Q105" s="29"/>
      <c r="R105" s="66">
        <v>3867.8</v>
      </c>
      <c r="S105" s="67">
        <v>3200</v>
      </c>
      <c r="T105" s="67">
        <f t="shared" si="11"/>
        <v>3533.9</v>
      </c>
    </row>
    <row r="106" spans="2:20">
      <c r="B106" s="62">
        <v>39814</v>
      </c>
      <c r="C106" s="63">
        <v>2396</v>
      </c>
      <c r="D106" s="64">
        <v>1925</v>
      </c>
      <c r="E106" s="64">
        <v>2718.8</v>
      </c>
      <c r="F106" s="64">
        <f t="shared" ref="F106:F137" si="12">AVERAGE(C106,D106,E106)</f>
        <v>2346.6</v>
      </c>
      <c r="G106" s="30"/>
      <c r="H106" s="63">
        <v>1833.8</v>
      </c>
      <c r="I106" s="64">
        <v>1825</v>
      </c>
      <c r="J106" s="64">
        <v>2156.3000000000002</v>
      </c>
      <c r="K106" s="64">
        <f t="shared" ref="K106:K137" si="13">AVERAGE(H106,I106,J106)</f>
        <v>1938.3666666666668</v>
      </c>
      <c r="L106" s="29"/>
      <c r="M106" s="63">
        <v>2607</v>
      </c>
      <c r="N106" s="64">
        <v>1900</v>
      </c>
      <c r="O106" s="64">
        <v>2406</v>
      </c>
      <c r="P106" s="64">
        <f t="shared" ref="P106:P137" si="14">AVERAGE(M106:O106)</f>
        <v>2304.3333333333335</v>
      </c>
      <c r="Q106" s="29"/>
      <c r="R106" s="63">
        <v>2857.4</v>
      </c>
      <c r="S106" s="64">
        <v>2675</v>
      </c>
      <c r="T106" s="64">
        <f t="shared" ref="T106:T137" si="15">AVERAGE(R106,S106)</f>
        <v>2766.2</v>
      </c>
    </row>
    <row r="107" spans="2:20">
      <c r="B107" s="65">
        <v>39845</v>
      </c>
      <c r="C107" s="66">
        <v>2370</v>
      </c>
      <c r="D107" s="67">
        <v>1850</v>
      </c>
      <c r="E107" s="67">
        <v>2650</v>
      </c>
      <c r="F107" s="67">
        <f t="shared" si="12"/>
        <v>2290</v>
      </c>
      <c r="G107" s="30"/>
      <c r="H107" s="66">
        <v>1811.1</v>
      </c>
      <c r="I107" s="67">
        <v>1750</v>
      </c>
      <c r="J107" s="67">
        <v>2093.8000000000002</v>
      </c>
      <c r="K107" s="67">
        <f t="shared" si="13"/>
        <v>1884.9666666666665</v>
      </c>
      <c r="L107" s="29"/>
      <c r="M107" s="66">
        <v>2400.6</v>
      </c>
      <c r="N107" s="67">
        <v>1866.7</v>
      </c>
      <c r="O107" s="67">
        <v>2163</v>
      </c>
      <c r="P107" s="67">
        <f t="shared" si="14"/>
        <v>2143.4333333333334</v>
      </c>
      <c r="Q107" s="29"/>
      <c r="R107" s="66">
        <v>2539.3000000000002</v>
      </c>
      <c r="S107" s="67">
        <v>2450</v>
      </c>
      <c r="T107" s="67">
        <f t="shared" si="15"/>
        <v>2494.65</v>
      </c>
    </row>
    <row r="108" spans="2:20">
      <c r="B108" s="62">
        <v>39873</v>
      </c>
      <c r="C108" s="63">
        <v>2488.8000000000002</v>
      </c>
      <c r="D108" s="64">
        <v>1850</v>
      </c>
      <c r="E108" s="64">
        <v>2481.3000000000002</v>
      </c>
      <c r="F108" s="64">
        <f t="shared" si="12"/>
        <v>2273.3666666666668</v>
      </c>
      <c r="G108" s="30"/>
      <c r="H108" s="63">
        <v>1800.3</v>
      </c>
      <c r="I108" s="64">
        <v>1812.5</v>
      </c>
      <c r="J108" s="64">
        <v>2056.3000000000002</v>
      </c>
      <c r="K108" s="64">
        <f t="shared" si="13"/>
        <v>1889.7</v>
      </c>
      <c r="L108" s="29"/>
      <c r="M108" s="63">
        <v>2375</v>
      </c>
      <c r="N108" s="64">
        <v>2000</v>
      </c>
      <c r="O108" s="64">
        <v>2306</v>
      </c>
      <c r="P108" s="64">
        <f t="shared" si="14"/>
        <v>2227</v>
      </c>
      <c r="Q108" s="29"/>
      <c r="R108" s="63">
        <v>2780.3</v>
      </c>
      <c r="S108" s="64">
        <v>2525</v>
      </c>
      <c r="T108" s="64">
        <f t="shared" si="15"/>
        <v>2652.65</v>
      </c>
    </row>
    <row r="109" spans="2:20">
      <c r="B109" s="65">
        <v>39904</v>
      </c>
      <c r="C109" s="66">
        <v>2571.6999999999998</v>
      </c>
      <c r="D109" s="67">
        <v>1800</v>
      </c>
      <c r="E109" s="67">
        <v>2775</v>
      </c>
      <c r="F109" s="67">
        <f t="shared" si="12"/>
        <v>2382.2333333333331</v>
      </c>
      <c r="G109" s="30"/>
      <c r="H109" s="66">
        <v>1806.7</v>
      </c>
      <c r="I109" s="67">
        <v>1975</v>
      </c>
      <c r="J109" s="67">
        <v>2137.5</v>
      </c>
      <c r="K109" s="67">
        <f t="shared" si="13"/>
        <v>1973.0666666666666</v>
      </c>
      <c r="L109" s="29"/>
      <c r="M109" s="66">
        <v>2486.6</v>
      </c>
      <c r="N109" s="67">
        <v>2137.5</v>
      </c>
      <c r="O109" s="67">
        <v>2350</v>
      </c>
      <c r="P109" s="67">
        <f t="shared" si="14"/>
        <v>2324.7000000000003</v>
      </c>
      <c r="Q109" s="29"/>
      <c r="R109" s="66">
        <v>2815.5</v>
      </c>
      <c r="S109" s="67">
        <v>2425</v>
      </c>
      <c r="T109" s="67">
        <f t="shared" si="15"/>
        <v>2620.25</v>
      </c>
    </row>
    <row r="110" spans="2:20">
      <c r="B110" s="62">
        <v>39934</v>
      </c>
      <c r="C110" s="63">
        <v>2680.6</v>
      </c>
      <c r="D110" s="64">
        <v>1900</v>
      </c>
      <c r="E110" s="64">
        <v>2831.3</v>
      </c>
      <c r="F110" s="64">
        <f t="shared" si="12"/>
        <v>2470.6333333333337</v>
      </c>
      <c r="G110" s="30"/>
      <c r="H110" s="63">
        <v>1833.8</v>
      </c>
      <c r="I110" s="64">
        <v>2000</v>
      </c>
      <c r="J110" s="64">
        <v>2166.3000000000002</v>
      </c>
      <c r="K110" s="64">
        <f t="shared" si="13"/>
        <v>2000.0333333333335</v>
      </c>
      <c r="L110" s="29"/>
      <c r="M110" s="63">
        <v>2623.5</v>
      </c>
      <c r="N110" s="64">
        <v>2200</v>
      </c>
      <c r="O110" s="64">
        <v>2581</v>
      </c>
      <c r="P110" s="64">
        <f t="shared" si="14"/>
        <v>2468.1666666666665</v>
      </c>
      <c r="Q110" s="29"/>
      <c r="R110" s="63">
        <v>2547</v>
      </c>
      <c r="S110" s="64">
        <v>2575</v>
      </c>
      <c r="T110" s="64">
        <f t="shared" si="15"/>
        <v>2561</v>
      </c>
    </row>
    <row r="111" spans="2:20">
      <c r="B111" s="65">
        <v>39965</v>
      </c>
      <c r="C111" s="66">
        <v>2661.6</v>
      </c>
      <c r="D111" s="67">
        <v>1887.5</v>
      </c>
      <c r="E111" s="67">
        <v>2975</v>
      </c>
      <c r="F111" s="67">
        <f t="shared" si="12"/>
        <v>2508.0333333333333</v>
      </c>
      <c r="G111" s="30"/>
      <c r="H111" s="66">
        <v>1865.3</v>
      </c>
      <c r="I111" s="67">
        <v>2000</v>
      </c>
      <c r="J111" s="67">
        <v>2300</v>
      </c>
      <c r="K111" s="67">
        <f t="shared" si="13"/>
        <v>2055.1</v>
      </c>
      <c r="L111" s="29"/>
      <c r="M111" s="66">
        <v>2562.9</v>
      </c>
      <c r="N111" s="67">
        <v>2050</v>
      </c>
      <c r="O111" s="67">
        <v>2638</v>
      </c>
      <c r="P111" s="67">
        <f t="shared" si="14"/>
        <v>2416.9666666666667</v>
      </c>
      <c r="Q111" s="29"/>
      <c r="R111" s="66">
        <v>2527.8000000000002</v>
      </c>
      <c r="S111" s="67">
        <v>2562.5</v>
      </c>
      <c r="T111" s="67">
        <f t="shared" si="15"/>
        <v>2545.15</v>
      </c>
    </row>
    <row r="112" spans="2:20">
      <c r="B112" s="62">
        <v>39995</v>
      </c>
      <c r="C112" s="63">
        <v>2642.5</v>
      </c>
      <c r="D112" s="64">
        <v>1912.5</v>
      </c>
      <c r="E112" s="64">
        <v>3068.8</v>
      </c>
      <c r="F112" s="64">
        <f t="shared" si="12"/>
        <v>2541.2666666666669</v>
      </c>
      <c r="G112" s="30"/>
      <c r="H112" s="63">
        <v>1856.7</v>
      </c>
      <c r="I112" s="64">
        <v>2012.5</v>
      </c>
      <c r="J112" s="64">
        <v>2368.8000000000002</v>
      </c>
      <c r="K112" s="64">
        <f t="shared" si="13"/>
        <v>2079.3333333333335</v>
      </c>
      <c r="L112" s="29"/>
      <c r="M112" s="63">
        <v>2543.6999999999998</v>
      </c>
      <c r="N112" s="64">
        <v>2012.5</v>
      </c>
      <c r="O112" s="64">
        <v>2650</v>
      </c>
      <c r="P112" s="64">
        <f t="shared" si="14"/>
        <v>2402.0666666666666</v>
      </c>
      <c r="Q112" s="29"/>
      <c r="R112" s="63">
        <v>2498.6999999999998</v>
      </c>
      <c r="S112" s="64">
        <v>2650</v>
      </c>
      <c r="T112" s="64">
        <f t="shared" si="15"/>
        <v>2574.35</v>
      </c>
    </row>
    <row r="113" spans="2:20">
      <c r="B113" s="65">
        <v>40026</v>
      </c>
      <c r="C113" s="66">
        <v>2652.2</v>
      </c>
      <c r="D113" s="67">
        <v>2016.7</v>
      </c>
      <c r="E113" s="67">
        <v>3216.7</v>
      </c>
      <c r="F113" s="67">
        <f t="shared" si="12"/>
        <v>2628.5333333333333</v>
      </c>
      <c r="G113" s="30"/>
      <c r="H113" s="66">
        <v>1910.5</v>
      </c>
      <c r="I113" s="67">
        <v>2058.3000000000002</v>
      </c>
      <c r="J113" s="67">
        <v>2358.3000000000002</v>
      </c>
      <c r="K113" s="67">
        <f t="shared" si="13"/>
        <v>2109.0333333333333</v>
      </c>
      <c r="L113" s="29"/>
      <c r="M113" s="66">
        <v>2592.6</v>
      </c>
      <c r="N113" s="67">
        <v>2291.6999999999998</v>
      </c>
      <c r="O113" s="67">
        <v>2738</v>
      </c>
      <c r="P113" s="67">
        <f t="shared" si="14"/>
        <v>2540.7666666666664</v>
      </c>
      <c r="Q113" s="29"/>
      <c r="R113" s="66">
        <v>2778.9</v>
      </c>
      <c r="S113" s="67">
        <v>2716.7</v>
      </c>
      <c r="T113" s="67">
        <f t="shared" si="15"/>
        <v>2747.8</v>
      </c>
    </row>
    <row r="114" spans="2:20">
      <c r="B114" s="62">
        <v>40057</v>
      </c>
      <c r="C114" s="63">
        <v>2603.9</v>
      </c>
      <c r="D114" s="64">
        <v>2250</v>
      </c>
      <c r="E114" s="64">
        <v>3450</v>
      </c>
      <c r="F114" s="64">
        <f t="shared" si="12"/>
        <v>2767.9666666666667</v>
      </c>
      <c r="G114" s="30"/>
      <c r="H114" s="63">
        <v>2130.5</v>
      </c>
      <c r="I114" s="64">
        <v>2343.8000000000002</v>
      </c>
      <c r="J114" s="64">
        <v>2518.8000000000002</v>
      </c>
      <c r="K114" s="64">
        <f t="shared" si="13"/>
        <v>2331.0333333333333</v>
      </c>
      <c r="L114" s="29"/>
      <c r="M114" s="63">
        <v>2799.4</v>
      </c>
      <c r="N114" s="64">
        <v>2825</v>
      </c>
      <c r="O114" s="64">
        <v>3106</v>
      </c>
      <c r="P114" s="64">
        <f t="shared" si="14"/>
        <v>2910.1333333333332</v>
      </c>
      <c r="Q114" s="29"/>
      <c r="R114" s="63">
        <v>2981.1</v>
      </c>
      <c r="S114" s="64">
        <v>2775</v>
      </c>
      <c r="T114" s="64">
        <f t="shared" si="15"/>
        <v>2878.05</v>
      </c>
    </row>
    <row r="115" spans="2:20">
      <c r="B115" s="65">
        <v>40087</v>
      </c>
      <c r="C115" s="66">
        <v>2699.6</v>
      </c>
      <c r="D115" s="67">
        <v>2725</v>
      </c>
      <c r="E115" s="67">
        <v>4018.8</v>
      </c>
      <c r="F115" s="67">
        <f t="shared" si="12"/>
        <v>3147.8000000000006</v>
      </c>
      <c r="G115" s="30"/>
      <c r="H115" s="66">
        <v>2264.1</v>
      </c>
      <c r="I115" s="67">
        <v>2587.5</v>
      </c>
      <c r="J115" s="67">
        <v>2725</v>
      </c>
      <c r="K115" s="67">
        <f t="shared" si="13"/>
        <v>2525.5333333333333</v>
      </c>
      <c r="L115" s="29"/>
      <c r="M115" s="66">
        <v>3038</v>
      </c>
      <c r="N115" s="67">
        <v>3000</v>
      </c>
      <c r="O115" s="67">
        <v>3581</v>
      </c>
      <c r="P115" s="67">
        <f t="shared" si="14"/>
        <v>3206.3333333333335</v>
      </c>
      <c r="Q115" s="29"/>
      <c r="R115" s="66">
        <v>3110.7</v>
      </c>
      <c r="S115" s="67">
        <v>3212.5</v>
      </c>
      <c r="T115" s="67">
        <f t="shared" si="15"/>
        <v>3161.6</v>
      </c>
    </row>
    <row r="116" spans="2:20">
      <c r="B116" s="62">
        <v>40118</v>
      </c>
      <c r="C116" s="63">
        <v>3046.1</v>
      </c>
      <c r="D116" s="64">
        <v>3375</v>
      </c>
      <c r="E116" s="64">
        <v>4750</v>
      </c>
      <c r="F116" s="64">
        <f t="shared" si="12"/>
        <v>3723.7000000000003</v>
      </c>
      <c r="G116" s="30"/>
      <c r="H116" s="63">
        <v>2451.5</v>
      </c>
      <c r="I116" s="64">
        <v>3150</v>
      </c>
      <c r="J116" s="64">
        <v>3225</v>
      </c>
      <c r="K116" s="64">
        <f t="shared" si="13"/>
        <v>2942.1666666666665</v>
      </c>
      <c r="L116" s="29"/>
      <c r="M116" s="63">
        <v>3279.6</v>
      </c>
      <c r="N116" s="64">
        <v>3525</v>
      </c>
      <c r="O116" s="64">
        <v>3925</v>
      </c>
      <c r="P116" s="64">
        <f t="shared" si="14"/>
        <v>3576.5333333333333</v>
      </c>
      <c r="Q116" s="29"/>
      <c r="R116" s="63">
        <v>3344.2</v>
      </c>
      <c r="S116" s="64">
        <v>3762.5</v>
      </c>
      <c r="T116" s="64">
        <f t="shared" si="15"/>
        <v>3553.35</v>
      </c>
    </row>
    <row r="117" spans="2:20">
      <c r="B117" s="65">
        <v>40148</v>
      </c>
      <c r="C117" s="66">
        <v>3187.7</v>
      </c>
      <c r="D117" s="67">
        <v>3983.3</v>
      </c>
      <c r="E117" s="67">
        <v>5062.5</v>
      </c>
      <c r="F117" s="67">
        <f t="shared" si="12"/>
        <v>4077.8333333333335</v>
      </c>
      <c r="G117" s="30"/>
      <c r="H117" s="66">
        <v>2834.7</v>
      </c>
      <c r="I117" s="67">
        <v>3383.3</v>
      </c>
      <c r="J117" s="67">
        <v>3266.7</v>
      </c>
      <c r="K117" s="67">
        <f t="shared" si="13"/>
        <v>3161.5666666666671</v>
      </c>
      <c r="L117" s="29"/>
      <c r="M117" s="66">
        <v>3262.8</v>
      </c>
      <c r="N117" s="67">
        <v>3550</v>
      </c>
      <c r="O117" s="67">
        <v>3825</v>
      </c>
      <c r="P117" s="67">
        <f t="shared" si="14"/>
        <v>3545.9333333333329</v>
      </c>
      <c r="Q117" s="29"/>
      <c r="R117" s="66">
        <v>3520.6</v>
      </c>
      <c r="S117" s="67">
        <v>4400</v>
      </c>
      <c r="T117" s="67">
        <f t="shared" si="15"/>
        <v>3960.3</v>
      </c>
    </row>
    <row r="118" spans="2:20">
      <c r="B118" s="62">
        <v>40179</v>
      </c>
      <c r="C118" s="63">
        <v>3000.5</v>
      </c>
      <c r="D118" s="64">
        <v>3800</v>
      </c>
      <c r="E118" s="64">
        <v>4393.8</v>
      </c>
      <c r="F118" s="64">
        <f t="shared" si="12"/>
        <v>3731.4333333333329</v>
      </c>
      <c r="G118" s="30"/>
      <c r="H118" s="63">
        <v>2629.9</v>
      </c>
      <c r="I118" s="64">
        <v>3062.5</v>
      </c>
      <c r="J118" s="64">
        <v>2900</v>
      </c>
      <c r="K118" s="64">
        <f t="shared" si="13"/>
        <v>2864.1333333333332</v>
      </c>
      <c r="L118" s="29"/>
      <c r="M118" s="63">
        <v>3283.8</v>
      </c>
      <c r="N118" s="64">
        <v>3300</v>
      </c>
      <c r="O118" s="64">
        <v>3537.5</v>
      </c>
      <c r="P118" s="64">
        <f t="shared" si="14"/>
        <v>3373.7666666666664</v>
      </c>
      <c r="Q118" s="29"/>
      <c r="R118" s="63">
        <v>3389.4</v>
      </c>
      <c r="S118" s="64">
        <v>4200</v>
      </c>
      <c r="T118" s="64">
        <f t="shared" si="15"/>
        <v>3794.7</v>
      </c>
    </row>
    <row r="119" spans="2:20">
      <c r="B119" s="65">
        <v>40210</v>
      </c>
      <c r="C119" s="66">
        <v>3000.3</v>
      </c>
      <c r="D119" s="67">
        <v>3687.5</v>
      </c>
      <c r="E119" s="67">
        <v>3862.5</v>
      </c>
      <c r="F119" s="67">
        <f t="shared" si="12"/>
        <v>3516.7666666666664</v>
      </c>
      <c r="G119" s="30"/>
      <c r="H119" s="66">
        <v>2383.6</v>
      </c>
      <c r="I119" s="67">
        <v>2750</v>
      </c>
      <c r="J119" s="67">
        <v>2725</v>
      </c>
      <c r="K119" s="67">
        <f t="shared" si="13"/>
        <v>2619.5333333333333</v>
      </c>
      <c r="L119" s="29"/>
      <c r="M119" s="66">
        <v>3151.5</v>
      </c>
      <c r="N119" s="67">
        <v>3137.5</v>
      </c>
      <c r="O119" s="67">
        <v>3368.8</v>
      </c>
      <c r="P119" s="67">
        <f t="shared" si="14"/>
        <v>3219.2666666666664</v>
      </c>
      <c r="Q119" s="29"/>
      <c r="R119" s="66">
        <v>3331.2</v>
      </c>
      <c r="S119" s="67">
        <v>4012.5</v>
      </c>
      <c r="T119" s="67">
        <f t="shared" si="15"/>
        <v>3671.85</v>
      </c>
    </row>
    <row r="120" spans="2:20">
      <c r="B120" s="62">
        <v>40238</v>
      </c>
      <c r="C120" s="63">
        <v>3172</v>
      </c>
      <c r="D120" s="64">
        <v>3725</v>
      </c>
      <c r="E120" s="64">
        <v>3918.8</v>
      </c>
      <c r="F120" s="64">
        <f t="shared" si="12"/>
        <v>3605.2666666666664</v>
      </c>
      <c r="G120" s="30"/>
      <c r="H120" s="63">
        <v>2304.6999999999998</v>
      </c>
      <c r="I120" s="64">
        <v>2856.3</v>
      </c>
      <c r="J120" s="64">
        <v>2775</v>
      </c>
      <c r="K120" s="64">
        <f t="shared" si="13"/>
        <v>2645.3333333333335</v>
      </c>
      <c r="L120" s="29"/>
      <c r="M120" s="63">
        <v>3264.8</v>
      </c>
      <c r="N120" s="64">
        <v>3175</v>
      </c>
      <c r="O120" s="64">
        <v>3362.5</v>
      </c>
      <c r="P120" s="64">
        <f t="shared" si="14"/>
        <v>3267.4333333333329</v>
      </c>
      <c r="Q120" s="29"/>
      <c r="R120" s="63">
        <v>3005.3</v>
      </c>
      <c r="S120" s="64">
        <v>3800</v>
      </c>
      <c r="T120" s="64">
        <f t="shared" si="15"/>
        <v>3402.65</v>
      </c>
    </row>
    <row r="121" spans="2:20">
      <c r="B121" s="65">
        <v>40269</v>
      </c>
      <c r="C121" s="66">
        <v>3256.9</v>
      </c>
      <c r="D121" s="67">
        <v>3800</v>
      </c>
      <c r="E121" s="67">
        <v>4106.3</v>
      </c>
      <c r="F121" s="67">
        <f t="shared" si="12"/>
        <v>3721.0666666666671</v>
      </c>
      <c r="G121" s="30"/>
      <c r="H121" s="66">
        <v>2470.9</v>
      </c>
      <c r="I121" s="67">
        <v>3250</v>
      </c>
      <c r="J121" s="67">
        <v>2937.5</v>
      </c>
      <c r="K121" s="67">
        <f t="shared" si="13"/>
        <v>2886.1333333333332</v>
      </c>
      <c r="L121" s="29"/>
      <c r="M121" s="66">
        <v>3275.9</v>
      </c>
      <c r="N121" s="67">
        <v>3500</v>
      </c>
      <c r="O121" s="67">
        <v>3506.3</v>
      </c>
      <c r="P121" s="67">
        <f t="shared" si="14"/>
        <v>3427.4</v>
      </c>
      <c r="Q121" s="29"/>
      <c r="R121" s="66">
        <v>3048.3</v>
      </c>
      <c r="S121" s="67">
        <v>3900</v>
      </c>
      <c r="T121" s="67">
        <f t="shared" si="15"/>
        <v>3474.15</v>
      </c>
    </row>
    <row r="122" spans="2:20">
      <c r="B122" s="62">
        <v>40299</v>
      </c>
      <c r="C122" s="63">
        <v>3483.5</v>
      </c>
      <c r="D122" s="64">
        <v>3925</v>
      </c>
      <c r="E122" s="64">
        <v>4387.5</v>
      </c>
      <c r="F122" s="64">
        <f t="shared" si="12"/>
        <v>3932</v>
      </c>
      <c r="G122" s="30"/>
      <c r="H122" s="63">
        <v>2760.2</v>
      </c>
      <c r="I122" s="64">
        <v>3575</v>
      </c>
      <c r="J122" s="64">
        <v>3193.8</v>
      </c>
      <c r="K122" s="64">
        <f t="shared" si="13"/>
        <v>3176.3333333333335</v>
      </c>
      <c r="L122" s="29"/>
      <c r="M122" s="63">
        <v>3466.8</v>
      </c>
      <c r="N122" s="64">
        <v>3912.5</v>
      </c>
      <c r="O122" s="64">
        <v>3750</v>
      </c>
      <c r="P122" s="64">
        <f t="shared" si="14"/>
        <v>3709.7666666666664</v>
      </c>
      <c r="Q122" s="29"/>
      <c r="R122" s="63">
        <v>3143.1</v>
      </c>
      <c r="S122" s="64">
        <v>4012.5</v>
      </c>
      <c r="T122" s="64">
        <f t="shared" si="15"/>
        <v>3577.8</v>
      </c>
    </row>
    <row r="123" spans="2:20">
      <c r="B123" s="65">
        <v>40330</v>
      </c>
      <c r="C123" s="66">
        <v>3515.5</v>
      </c>
      <c r="D123" s="67">
        <v>4075</v>
      </c>
      <c r="E123" s="67">
        <v>4531.3</v>
      </c>
      <c r="F123" s="67">
        <f t="shared" si="12"/>
        <v>4040.6</v>
      </c>
      <c r="G123" s="30"/>
      <c r="H123" s="66">
        <v>2784.7</v>
      </c>
      <c r="I123" s="67">
        <v>3300</v>
      </c>
      <c r="J123" s="67">
        <v>3000</v>
      </c>
      <c r="K123" s="67">
        <f t="shared" si="13"/>
        <v>3028.2333333333336</v>
      </c>
      <c r="L123" s="29"/>
      <c r="M123" s="66">
        <v>3549.4</v>
      </c>
      <c r="N123" s="67">
        <v>3875</v>
      </c>
      <c r="O123" s="67">
        <v>3562.5</v>
      </c>
      <c r="P123" s="67">
        <f t="shared" si="14"/>
        <v>3662.2999999999997</v>
      </c>
      <c r="Q123" s="29"/>
      <c r="R123" s="66">
        <v>3191.2</v>
      </c>
      <c r="S123" s="67">
        <v>3975</v>
      </c>
      <c r="T123" s="67">
        <f t="shared" si="15"/>
        <v>3583.1</v>
      </c>
    </row>
    <row r="124" spans="2:20">
      <c r="B124" s="62">
        <v>40360</v>
      </c>
      <c r="C124" s="63">
        <v>3830.5</v>
      </c>
      <c r="D124" s="64">
        <v>4050</v>
      </c>
      <c r="E124" s="64">
        <v>4618.8</v>
      </c>
      <c r="F124" s="64">
        <f t="shared" si="12"/>
        <v>4166.4333333333334</v>
      </c>
      <c r="G124" s="30"/>
      <c r="H124" s="63">
        <v>2706.6</v>
      </c>
      <c r="I124" s="64">
        <v>3200</v>
      </c>
      <c r="J124" s="64">
        <v>2900</v>
      </c>
      <c r="K124" s="64">
        <f t="shared" si="13"/>
        <v>2935.5333333333333</v>
      </c>
      <c r="L124" s="29"/>
      <c r="M124" s="63">
        <v>3549.4</v>
      </c>
      <c r="N124" s="64">
        <v>3675</v>
      </c>
      <c r="O124" s="64">
        <v>3581.3</v>
      </c>
      <c r="P124" s="64">
        <f t="shared" si="14"/>
        <v>3601.9</v>
      </c>
      <c r="Q124" s="29"/>
      <c r="R124" s="63">
        <v>3211.5</v>
      </c>
      <c r="S124" s="64">
        <v>3950</v>
      </c>
      <c r="T124" s="64">
        <f t="shared" si="15"/>
        <v>3580.75</v>
      </c>
    </row>
    <row r="125" spans="2:20">
      <c r="B125" s="65">
        <v>40391</v>
      </c>
      <c r="C125" s="66">
        <v>4080.3</v>
      </c>
      <c r="D125" s="67">
        <v>3983.3</v>
      </c>
      <c r="E125" s="67">
        <v>4912.5</v>
      </c>
      <c r="F125" s="67">
        <f t="shared" si="12"/>
        <v>4325.3666666666668</v>
      </c>
      <c r="G125" s="30"/>
      <c r="H125" s="66">
        <v>2547.9</v>
      </c>
      <c r="I125" s="67">
        <v>3029.2</v>
      </c>
      <c r="J125" s="67">
        <v>2925</v>
      </c>
      <c r="K125" s="67">
        <f t="shared" si="13"/>
        <v>2834.0333333333333</v>
      </c>
      <c r="L125" s="29"/>
      <c r="M125" s="66">
        <v>3562.9</v>
      </c>
      <c r="N125" s="67">
        <v>3183.3</v>
      </c>
      <c r="O125" s="67">
        <v>3629.2</v>
      </c>
      <c r="P125" s="67">
        <f t="shared" si="14"/>
        <v>3458.4666666666672</v>
      </c>
      <c r="Q125" s="29"/>
      <c r="R125" s="66">
        <v>3534.2</v>
      </c>
      <c r="S125" s="67">
        <v>3916.7</v>
      </c>
      <c r="T125" s="67">
        <f t="shared" si="15"/>
        <v>3725.45</v>
      </c>
    </row>
    <row r="126" spans="2:20">
      <c r="B126" s="62">
        <v>40422</v>
      </c>
      <c r="C126" s="63">
        <v>4755.3999999999996</v>
      </c>
      <c r="D126" s="64">
        <v>4100</v>
      </c>
      <c r="E126" s="64">
        <v>4937.5</v>
      </c>
      <c r="F126" s="64">
        <f t="shared" si="12"/>
        <v>4597.6333333333332</v>
      </c>
      <c r="G126" s="30"/>
      <c r="H126" s="63">
        <v>2509.5</v>
      </c>
      <c r="I126" s="64">
        <v>3137.5</v>
      </c>
      <c r="J126" s="64">
        <v>2881.3</v>
      </c>
      <c r="K126" s="64">
        <f t="shared" si="13"/>
        <v>2842.7666666666664</v>
      </c>
      <c r="L126" s="29"/>
      <c r="M126" s="63">
        <v>3659.7</v>
      </c>
      <c r="N126" s="64">
        <v>3356.3</v>
      </c>
      <c r="O126" s="64">
        <v>3512.5</v>
      </c>
      <c r="P126" s="64">
        <f t="shared" si="14"/>
        <v>3509.5</v>
      </c>
      <c r="Q126" s="29"/>
      <c r="R126" s="63">
        <v>3751.4</v>
      </c>
      <c r="S126" s="64">
        <v>3925</v>
      </c>
      <c r="T126" s="64">
        <f t="shared" si="15"/>
        <v>3838.2</v>
      </c>
    </row>
    <row r="127" spans="2:20">
      <c r="B127" s="65">
        <v>40452</v>
      </c>
      <c r="C127" s="66">
        <v>4826.6000000000004</v>
      </c>
      <c r="D127" s="67">
        <v>4275</v>
      </c>
      <c r="E127" s="67">
        <v>5175</v>
      </c>
      <c r="F127" s="67">
        <f t="shared" si="12"/>
        <v>4758.8666666666668</v>
      </c>
      <c r="G127" s="30"/>
      <c r="H127" s="66">
        <v>2573.6999999999998</v>
      </c>
      <c r="I127" s="67">
        <v>3175</v>
      </c>
      <c r="J127" s="67">
        <v>3156.3</v>
      </c>
      <c r="K127" s="67">
        <f t="shared" si="13"/>
        <v>2968.3333333333335</v>
      </c>
      <c r="L127" s="29"/>
      <c r="M127" s="66">
        <v>3715.9</v>
      </c>
      <c r="N127" s="67">
        <v>3462.5</v>
      </c>
      <c r="O127" s="67">
        <v>3825</v>
      </c>
      <c r="P127" s="67">
        <f t="shared" si="14"/>
        <v>3667.7999999999997</v>
      </c>
      <c r="Q127" s="29"/>
      <c r="R127" s="66">
        <v>3894.7</v>
      </c>
      <c r="S127" s="67">
        <v>4012.5</v>
      </c>
      <c r="T127" s="67">
        <f t="shared" si="15"/>
        <v>3953.6</v>
      </c>
    </row>
    <row r="128" spans="2:20">
      <c r="B128" s="62">
        <v>40483</v>
      </c>
      <c r="C128" s="63">
        <v>4460</v>
      </c>
      <c r="D128" s="64">
        <v>4425</v>
      </c>
      <c r="E128" s="64">
        <v>5237.5</v>
      </c>
      <c r="F128" s="64">
        <f t="shared" si="12"/>
        <v>4707.5</v>
      </c>
      <c r="G128" s="30"/>
      <c r="H128" s="63">
        <v>2635.2</v>
      </c>
      <c r="I128" s="64">
        <v>3075</v>
      </c>
      <c r="J128" s="64">
        <v>2912.5</v>
      </c>
      <c r="K128" s="64">
        <f t="shared" si="13"/>
        <v>2874.2333333333336</v>
      </c>
      <c r="L128" s="29"/>
      <c r="M128" s="63">
        <v>3725.8</v>
      </c>
      <c r="N128" s="64">
        <v>3500</v>
      </c>
      <c r="O128" s="64">
        <v>3712.5</v>
      </c>
      <c r="P128" s="64">
        <f t="shared" si="14"/>
        <v>3646.1</v>
      </c>
      <c r="Q128" s="29"/>
      <c r="R128" s="63">
        <v>3560.9</v>
      </c>
      <c r="S128" s="64">
        <v>4125</v>
      </c>
      <c r="T128" s="64">
        <f t="shared" si="15"/>
        <v>3842.95</v>
      </c>
    </row>
    <row r="129" spans="2:20">
      <c r="B129" s="65">
        <v>40513</v>
      </c>
      <c r="C129" s="66">
        <v>3646.2</v>
      </c>
      <c r="D129" s="67">
        <v>4500</v>
      </c>
      <c r="E129" s="67">
        <v>4991.7</v>
      </c>
      <c r="F129" s="67">
        <f t="shared" si="12"/>
        <v>4379.3</v>
      </c>
      <c r="G129" s="30"/>
      <c r="H129" s="66">
        <v>2612</v>
      </c>
      <c r="I129" s="67">
        <v>3066.7</v>
      </c>
      <c r="J129" s="67">
        <v>2879.2</v>
      </c>
      <c r="K129" s="67">
        <f t="shared" si="13"/>
        <v>2852.6333333333332</v>
      </c>
      <c r="L129" s="29"/>
      <c r="M129" s="66">
        <v>3745</v>
      </c>
      <c r="N129" s="67">
        <v>3541.7</v>
      </c>
      <c r="O129" s="67">
        <v>3695.8</v>
      </c>
      <c r="P129" s="67">
        <f t="shared" si="14"/>
        <v>3660.8333333333335</v>
      </c>
      <c r="Q129" s="29"/>
      <c r="R129" s="66">
        <v>3220.1</v>
      </c>
      <c r="S129" s="67">
        <v>4183.3</v>
      </c>
      <c r="T129" s="67">
        <f t="shared" si="15"/>
        <v>3701.7</v>
      </c>
    </row>
    <row r="130" spans="2:20">
      <c r="B130" s="62">
        <v>40544</v>
      </c>
      <c r="C130" s="63">
        <v>4062.7</v>
      </c>
      <c r="D130" s="64">
        <v>4625</v>
      </c>
      <c r="E130" s="64">
        <v>4943.8</v>
      </c>
      <c r="F130" s="64">
        <f t="shared" si="12"/>
        <v>4543.833333333333</v>
      </c>
      <c r="G130" s="30"/>
      <c r="H130" s="63">
        <v>2762.4</v>
      </c>
      <c r="I130" s="64">
        <v>3600</v>
      </c>
      <c r="J130" s="64">
        <v>3416.7</v>
      </c>
      <c r="K130" s="64">
        <f t="shared" si="13"/>
        <v>3259.6999999999994</v>
      </c>
      <c r="L130" s="29"/>
      <c r="M130" s="63">
        <v>3735.3</v>
      </c>
      <c r="N130" s="64">
        <v>3895.8</v>
      </c>
      <c r="O130" s="64">
        <v>4204.2</v>
      </c>
      <c r="P130" s="64">
        <f t="shared" si="14"/>
        <v>3945.1</v>
      </c>
      <c r="Q130" s="29"/>
      <c r="R130" s="63">
        <v>3103.2</v>
      </c>
      <c r="S130" s="64">
        <v>4383.3</v>
      </c>
      <c r="T130" s="64">
        <f t="shared" si="15"/>
        <v>3743.25</v>
      </c>
    </row>
    <row r="131" spans="2:20">
      <c r="B131" s="65">
        <v>40575</v>
      </c>
      <c r="C131" s="66">
        <v>4559.2</v>
      </c>
      <c r="D131" s="67">
        <v>4825</v>
      </c>
      <c r="E131" s="67">
        <v>5425</v>
      </c>
      <c r="F131" s="67">
        <f t="shared" si="12"/>
        <v>4936.4000000000005</v>
      </c>
      <c r="G131" s="30"/>
      <c r="H131" s="66">
        <v>3026.5</v>
      </c>
      <c r="I131" s="67">
        <v>3950</v>
      </c>
      <c r="J131" s="67">
        <v>3956.3</v>
      </c>
      <c r="K131" s="67">
        <f t="shared" si="13"/>
        <v>3644.2666666666664</v>
      </c>
      <c r="L131" s="29"/>
      <c r="M131" s="66">
        <v>4059.4</v>
      </c>
      <c r="N131" s="67">
        <v>4437.5</v>
      </c>
      <c r="O131" s="67">
        <v>4812.5</v>
      </c>
      <c r="P131" s="67">
        <f t="shared" si="14"/>
        <v>4436.4666666666662</v>
      </c>
      <c r="Q131" s="29"/>
      <c r="R131" s="66">
        <v>3846.8</v>
      </c>
      <c r="S131" s="67">
        <v>4425</v>
      </c>
      <c r="T131" s="67">
        <f t="shared" si="15"/>
        <v>4135.8999999999996</v>
      </c>
    </row>
    <row r="132" spans="2:20">
      <c r="B132" s="62">
        <v>40603</v>
      </c>
      <c r="C132" s="63">
        <v>4539.5</v>
      </c>
      <c r="D132" s="64">
        <v>4875</v>
      </c>
      <c r="E132" s="64">
        <v>5706.3</v>
      </c>
      <c r="F132" s="64">
        <f t="shared" si="12"/>
        <v>5040.2666666666664</v>
      </c>
      <c r="G132" s="30"/>
      <c r="H132" s="63">
        <v>3294.8</v>
      </c>
      <c r="I132" s="64">
        <v>3750</v>
      </c>
      <c r="J132" s="64">
        <v>3775</v>
      </c>
      <c r="K132" s="64">
        <f t="shared" si="13"/>
        <v>3606.6</v>
      </c>
      <c r="L132" s="29"/>
      <c r="M132" s="63">
        <v>4205.1000000000004</v>
      </c>
      <c r="N132" s="64">
        <v>4575</v>
      </c>
      <c r="O132" s="64">
        <v>4693.8</v>
      </c>
      <c r="P132" s="64">
        <f t="shared" si="14"/>
        <v>4491.3</v>
      </c>
      <c r="Q132" s="29"/>
      <c r="R132" s="63">
        <v>4348</v>
      </c>
      <c r="S132" s="64">
        <v>4400</v>
      </c>
      <c r="T132" s="64">
        <f t="shared" si="15"/>
        <v>4374</v>
      </c>
    </row>
    <row r="133" spans="2:20">
      <c r="B133" s="65">
        <v>40634</v>
      </c>
      <c r="C133" s="66">
        <v>4403.7</v>
      </c>
      <c r="D133" s="67">
        <v>4850</v>
      </c>
      <c r="E133" s="67">
        <v>5650</v>
      </c>
      <c r="F133" s="67">
        <f t="shared" si="12"/>
        <v>4967.9000000000005</v>
      </c>
      <c r="G133" s="30"/>
      <c r="H133" s="66">
        <v>3456.9</v>
      </c>
      <c r="I133" s="67">
        <v>3768.8</v>
      </c>
      <c r="J133" s="67">
        <v>3481.3</v>
      </c>
      <c r="K133" s="67">
        <f t="shared" si="13"/>
        <v>3569</v>
      </c>
      <c r="L133" s="29"/>
      <c r="M133" s="66">
        <v>4271.2</v>
      </c>
      <c r="N133" s="67">
        <v>4112.5</v>
      </c>
      <c r="O133" s="67">
        <v>4460</v>
      </c>
      <c r="P133" s="67">
        <f t="shared" si="14"/>
        <v>4281.2333333333336</v>
      </c>
      <c r="Q133" s="29"/>
      <c r="R133" s="66">
        <v>3744.1</v>
      </c>
      <c r="S133" s="67">
        <v>4425</v>
      </c>
      <c r="T133" s="67">
        <f t="shared" si="15"/>
        <v>4084.55</v>
      </c>
    </row>
    <row r="134" spans="2:20">
      <c r="B134" s="62">
        <v>40664</v>
      </c>
      <c r="C134" s="63">
        <v>4473.6000000000004</v>
      </c>
      <c r="D134" s="64">
        <v>4700</v>
      </c>
      <c r="E134" s="64">
        <v>5775</v>
      </c>
      <c r="F134" s="64">
        <f t="shared" si="12"/>
        <v>4982.8666666666668</v>
      </c>
      <c r="G134" s="30"/>
      <c r="H134" s="63">
        <v>3553.9</v>
      </c>
      <c r="I134" s="64">
        <v>3806.3</v>
      </c>
      <c r="J134" s="64">
        <v>3437.5</v>
      </c>
      <c r="K134" s="64">
        <f t="shared" si="13"/>
        <v>3599.2333333333336</v>
      </c>
      <c r="L134" s="29"/>
      <c r="M134" s="63">
        <v>4285.8</v>
      </c>
      <c r="N134" s="64">
        <v>4075</v>
      </c>
      <c r="O134" s="64">
        <v>4362.5</v>
      </c>
      <c r="P134" s="64">
        <f t="shared" si="14"/>
        <v>4241.0999999999995</v>
      </c>
      <c r="Q134" s="29"/>
      <c r="R134" s="63">
        <v>3645.1</v>
      </c>
      <c r="S134" s="64">
        <v>4500</v>
      </c>
      <c r="T134" s="64">
        <f t="shared" si="15"/>
        <v>4072.55</v>
      </c>
    </row>
    <row r="135" spans="2:20">
      <c r="B135" s="65">
        <v>40695</v>
      </c>
      <c r="C135" s="66">
        <v>4693</v>
      </c>
      <c r="D135" s="67">
        <v>4800</v>
      </c>
      <c r="E135" s="67">
        <v>5918.8</v>
      </c>
      <c r="F135" s="67">
        <f t="shared" si="12"/>
        <v>5137.2666666666664</v>
      </c>
      <c r="G135" s="30"/>
      <c r="H135" s="66">
        <v>3642</v>
      </c>
      <c r="I135" s="67">
        <v>4000</v>
      </c>
      <c r="J135" s="67">
        <v>3493.8</v>
      </c>
      <c r="K135" s="67">
        <f t="shared" si="13"/>
        <v>3711.9333333333329</v>
      </c>
      <c r="L135" s="29"/>
      <c r="M135" s="66">
        <v>4381.7</v>
      </c>
      <c r="N135" s="67">
        <v>3937.5</v>
      </c>
      <c r="O135" s="67">
        <v>4406.3</v>
      </c>
      <c r="P135" s="67">
        <f t="shared" si="14"/>
        <v>4241.833333333333</v>
      </c>
      <c r="Q135" s="29"/>
      <c r="R135" s="66">
        <v>4188.6000000000004</v>
      </c>
      <c r="S135" s="67">
        <v>4487.5</v>
      </c>
      <c r="T135" s="67">
        <f t="shared" si="15"/>
        <v>4338.05</v>
      </c>
    </row>
    <row r="136" spans="2:20">
      <c r="B136" s="62">
        <v>40725</v>
      </c>
      <c r="C136" s="63">
        <v>4476.3</v>
      </c>
      <c r="D136" s="64">
        <v>4700</v>
      </c>
      <c r="E136" s="64">
        <v>6006.3</v>
      </c>
      <c r="F136" s="64">
        <f t="shared" si="12"/>
        <v>5060.8666666666659</v>
      </c>
      <c r="G136" s="30"/>
      <c r="H136" s="63">
        <v>3562.5</v>
      </c>
      <c r="I136" s="64">
        <v>3800</v>
      </c>
      <c r="J136" s="64">
        <v>3345.8</v>
      </c>
      <c r="K136" s="64">
        <f t="shared" si="13"/>
        <v>3569.4333333333329</v>
      </c>
      <c r="L136" s="29"/>
      <c r="M136" s="63">
        <v>4323.3</v>
      </c>
      <c r="N136" s="64">
        <v>3762.7</v>
      </c>
      <c r="O136" s="64">
        <v>4325</v>
      </c>
      <c r="P136" s="64">
        <f t="shared" si="14"/>
        <v>4137</v>
      </c>
      <c r="Q136" s="29"/>
      <c r="R136" s="63">
        <v>4683.3</v>
      </c>
      <c r="S136" s="64">
        <v>4461.3</v>
      </c>
      <c r="T136" s="64">
        <f t="shared" si="15"/>
        <v>4572.3</v>
      </c>
    </row>
    <row r="137" spans="2:20">
      <c r="B137" s="65">
        <v>40756</v>
      </c>
      <c r="C137" s="66">
        <v>4562.5</v>
      </c>
      <c r="D137" s="67">
        <v>4558.3</v>
      </c>
      <c r="E137" s="67">
        <v>5858.3</v>
      </c>
      <c r="F137" s="67">
        <f t="shared" si="12"/>
        <v>4993.0333333333328</v>
      </c>
      <c r="G137" s="30"/>
      <c r="H137" s="66">
        <v>3469.9</v>
      </c>
      <c r="I137" s="67">
        <v>3575</v>
      </c>
      <c r="J137" s="67">
        <v>3306.3</v>
      </c>
      <c r="K137" s="67">
        <f t="shared" si="13"/>
        <v>3450.4</v>
      </c>
      <c r="L137" s="29"/>
      <c r="M137" s="66">
        <v>4392.1000000000004</v>
      </c>
      <c r="N137" s="67">
        <v>3614.8</v>
      </c>
      <c r="O137" s="67">
        <v>4181.3</v>
      </c>
      <c r="P137" s="67">
        <f t="shared" si="14"/>
        <v>4062.7333333333336</v>
      </c>
      <c r="Q137" s="29"/>
      <c r="R137" s="66">
        <v>4718.3</v>
      </c>
      <c r="S137" s="67">
        <v>4419.7</v>
      </c>
      <c r="T137" s="67">
        <f t="shared" si="15"/>
        <v>4569</v>
      </c>
    </row>
    <row r="138" spans="2:20">
      <c r="B138" s="62">
        <v>40787</v>
      </c>
      <c r="C138" s="63">
        <v>4384.1000000000004</v>
      </c>
      <c r="D138" s="64">
        <v>4400</v>
      </c>
      <c r="E138" s="64">
        <v>5850</v>
      </c>
      <c r="F138" s="64">
        <f t="shared" ref="F138:F153" si="16">AVERAGE(C138,D138,E138)</f>
        <v>4878.0333333333338</v>
      </c>
      <c r="G138" s="30"/>
      <c r="H138" s="63">
        <v>3403.7</v>
      </c>
      <c r="I138" s="64">
        <v>3456.3</v>
      </c>
      <c r="J138" s="64">
        <v>3175</v>
      </c>
      <c r="K138" s="64">
        <f t="shared" ref="K138:K153" si="17">AVERAGE(H138,I138,J138)</f>
        <v>3345</v>
      </c>
      <c r="L138" s="29"/>
      <c r="M138" s="63">
        <v>4368.2</v>
      </c>
      <c r="N138" s="64">
        <v>3468.8</v>
      </c>
      <c r="O138" s="64">
        <v>3968.8</v>
      </c>
      <c r="P138" s="64">
        <f t="shared" ref="P138:P153" si="18">AVERAGE(M138:O138)</f>
        <v>3935.2666666666664</v>
      </c>
      <c r="Q138" s="29"/>
      <c r="R138" s="63">
        <v>4098.8</v>
      </c>
      <c r="S138" s="64">
        <v>4293.8</v>
      </c>
      <c r="T138" s="64">
        <f t="shared" ref="T138:T153" si="19">AVERAGE(R138,S138)</f>
        <v>4196.3</v>
      </c>
    </row>
    <row r="139" spans="2:20">
      <c r="B139" s="65">
        <v>40817</v>
      </c>
      <c r="C139" s="66">
        <v>3944.7</v>
      </c>
      <c r="D139" s="67">
        <v>4075</v>
      </c>
      <c r="E139" s="67">
        <v>5531.3</v>
      </c>
      <c r="F139" s="67">
        <f t="shared" si="16"/>
        <v>4517</v>
      </c>
      <c r="G139" s="30"/>
      <c r="H139" s="66">
        <v>3331</v>
      </c>
      <c r="I139" s="67">
        <v>3343.8</v>
      </c>
      <c r="J139" s="67">
        <v>3268.8</v>
      </c>
      <c r="K139" s="67">
        <f t="shared" si="17"/>
        <v>3314.5333333333333</v>
      </c>
      <c r="L139" s="29"/>
      <c r="M139" s="66">
        <v>4273.3999999999996</v>
      </c>
      <c r="N139" s="67">
        <v>3462.5</v>
      </c>
      <c r="O139" s="67">
        <v>4037.5</v>
      </c>
      <c r="P139" s="67">
        <f t="shared" si="18"/>
        <v>3924.4666666666667</v>
      </c>
      <c r="Q139" s="29"/>
      <c r="R139" s="66">
        <v>3851.7</v>
      </c>
      <c r="S139" s="67">
        <v>4068.8</v>
      </c>
      <c r="T139" s="67">
        <f t="shared" si="19"/>
        <v>3960.25</v>
      </c>
    </row>
    <row r="140" spans="2:20">
      <c r="B140" s="62">
        <v>40848</v>
      </c>
      <c r="C140" s="63">
        <v>3929.5</v>
      </c>
      <c r="D140" s="64">
        <v>3825</v>
      </c>
      <c r="E140" s="64">
        <v>5250</v>
      </c>
      <c r="F140" s="64">
        <f t="shared" si="16"/>
        <v>4334.833333333333</v>
      </c>
      <c r="G140" s="30"/>
      <c r="H140" s="63">
        <v>3201.6</v>
      </c>
      <c r="I140" s="64">
        <v>3400</v>
      </c>
      <c r="J140" s="64">
        <v>3187.5</v>
      </c>
      <c r="K140" s="64">
        <f t="shared" si="17"/>
        <v>3263.0333333333333</v>
      </c>
      <c r="L140" s="29"/>
      <c r="M140" s="63">
        <v>4141.3999999999996</v>
      </c>
      <c r="N140" s="64">
        <v>3587.5</v>
      </c>
      <c r="O140" s="64">
        <v>3993.8</v>
      </c>
      <c r="P140" s="64">
        <f t="shared" si="18"/>
        <v>3907.5666666666671</v>
      </c>
      <c r="Q140" s="29"/>
      <c r="R140" s="63">
        <v>4059.8</v>
      </c>
      <c r="S140" s="64">
        <v>3943.8</v>
      </c>
      <c r="T140" s="64">
        <f t="shared" si="19"/>
        <v>4001.8</v>
      </c>
    </row>
    <row r="141" spans="2:20">
      <c r="B141" s="65">
        <v>40878</v>
      </c>
      <c r="C141" s="66">
        <v>3553.6</v>
      </c>
      <c r="D141" s="67">
        <v>3787.5</v>
      </c>
      <c r="E141" s="67">
        <v>4692</v>
      </c>
      <c r="F141" s="67">
        <f t="shared" si="16"/>
        <v>4011.0333333333333</v>
      </c>
      <c r="G141" s="30"/>
      <c r="H141" s="66">
        <v>3130.8</v>
      </c>
      <c r="I141" s="67">
        <v>3425</v>
      </c>
      <c r="J141" s="67">
        <v>3068.8</v>
      </c>
      <c r="K141" s="67">
        <f t="shared" si="17"/>
        <v>3208.2000000000003</v>
      </c>
      <c r="L141" s="29"/>
      <c r="M141" s="66">
        <v>4059.6</v>
      </c>
      <c r="N141" s="67">
        <v>3650</v>
      </c>
      <c r="O141" s="67">
        <v>3793.8</v>
      </c>
      <c r="P141" s="67">
        <f t="shared" si="18"/>
        <v>3834.4666666666672</v>
      </c>
      <c r="Q141" s="29"/>
      <c r="R141" s="66">
        <v>3983.8</v>
      </c>
      <c r="S141" s="67">
        <v>3943.8</v>
      </c>
      <c r="T141" s="67">
        <f t="shared" si="19"/>
        <v>3963.8</v>
      </c>
    </row>
    <row r="142" spans="2:20">
      <c r="B142" s="62">
        <v>40909</v>
      </c>
      <c r="C142" s="63">
        <v>3505.4</v>
      </c>
      <c r="D142" s="64">
        <v>3912.5</v>
      </c>
      <c r="E142" s="64">
        <v>4487.5</v>
      </c>
      <c r="F142" s="64">
        <f t="shared" si="16"/>
        <v>3968.4666666666667</v>
      </c>
      <c r="G142" s="30"/>
      <c r="H142" s="63">
        <v>3073.7</v>
      </c>
      <c r="I142" s="64">
        <v>3412.5</v>
      </c>
      <c r="J142" s="64">
        <v>3041.7</v>
      </c>
      <c r="K142" s="64">
        <f t="shared" si="17"/>
        <v>3175.9666666666667</v>
      </c>
      <c r="L142" s="29"/>
      <c r="M142" s="63">
        <v>3891.2</v>
      </c>
      <c r="N142" s="64">
        <v>3612.5</v>
      </c>
      <c r="O142" s="64">
        <v>3729.2</v>
      </c>
      <c r="P142" s="64">
        <f t="shared" si="18"/>
        <v>3744.2999999999997</v>
      </c>
      <c r="Q142" s="29"/>
      <c r="R142" s="63">
        <v>3548.8</v>
      </c>
      <c r="S142" s="64">
        <v>4087.5</v>
      </c>
      <c r="T142" s="64">
        <f t="shared" si="19"/>
        <v>3818.15</v>
      </c>
    </row>
    <row r="143" spans="2:20">
      <c r="B143" s="65">
        <v>40940</v>
      </c>
      <c r="C143" s="66">
        <v>3243.4</v>
      </c>
      <c r="D143" s="67">
        <v>3850</v>
      </c>
      <c r="E143" s="67">
        <v>4316.7</v>
      </c>
      <c r="F143" s="67">
        <f t="shared" si="16"/>
        <v>3803.3666666666663</v>
      </c>
      <c r="G143" s="30"/>
      <c r="H143" s="66">
        <v>3040.6</v>
      </c>
      <c r="I143" s="67">
        <v>3338</v>
      </c>
      <c r="J143" s="67">
        <v>3017</v>
      </c>
      <c r="K143" s="67">
        <f t="shared" si="17"/>
        <v>3131.8666666666668</v>
      </c>
      <c r="L143" s="29"/>
      <c r="M143" s="66">
        <v>3733.1</v>
      </c>
      <c r="N143" s="67">
        <v>3558.3</v>
      </c>
      <c r="O143" s="67">
        <v>3741.7</v>
      </c>
      <c r="P143" s="67">
        <f t="shared" si="18"/>
        <v>3677.6999999999994</v>
      </c>
      <c r="Q143" s="29"/>
      <c r="R143" s="66">
        <v>3397.3</v>
      </c>
      <c r="S143" s="67">
        <v>4042</v>
      </c>
      <c r="T143" s="67">
        <f t="shared" si="19"/>
        <v>3719.65</v>
      </c>
    </row>
    <row r="144" spans="2:20">
      <c r="B144" s="62">
        <v>40969</v>
      </c>
      <c r="C144" s="63">
        <v>3163</v>
      </c>
      <c r="D144" s="64">
        <v>3650</v>
      </c>
      <c r="E144" s="64">
        <v>4018.8</v>
      </c>
      <c r="F144" s="64">
        <f t="shared" si="16"/>
        <v>3610.6</v>
      </c>
      <c r="G144" s="30"/>
      <c r="H144" s="63">
        <v>2934.4</v>
      </c>
      <c r="I144" s="64">
        <v>3200</v>
      </c>
      <c r="J144" s="64">
        <v>2813</v>
      </c>
      <c r="K144" s="64">
        <f t="shared" si="17"/>
        <v>2982.4666666666667</v>
      </c>
      <c r="L144" s="29"/>
      <c r="M144" s="63">
        <v>3579</v>
      </c>
      <c r="N144" s="64">
        <v>3481.3</v>
      </c>
      <c r="O144" s="64">
        <v>3537.5</v>
      </c>
      <c r="P144" s="64">
        <f t="shared" si="18"/>
        <v>3532.6</v>
      </c>
      <c r="Q144" s="29"/>
      <c r="R144" s="63">
        <v>3361.6</v>
      </c>
      <c r="S144" s="64">
        <v>3950</v>
      </c>
      <c r="T144" s="64">
        <f t="shared" si="19"/>
        <v>3655.8</v>
      </c>
    </row>
    <row r="145" spans="2:22">
      <c r="B145" s="65">
        <v>41000</v>
      </c>
      <c r="C145" s="66">
        <v>3226.2</v>
      </c>
      <c r="D145" s="67">
        <v>3500</v>
      </c>
      <c r="E145" s="67">
        <v>3525</v>
      </c>
      <c r="F145" s="67">
        <f t="shared" si="16"/>
        <v>3417.0666666666671</v>
      </c>
      <c r="G145" s="30"/>
      <c r="H145" s="66">
        <v>2758.9</v>
      </c>
      <c r="I145" s="67">
        <v>3025</v>
      </c>
      <c r="J145" s="67">
        <v>2650</v>
      </c>
      <c r="K145" s="67">
        <f t="shared" si="17"/>
        <v>2811.2999999999997</v>
      </c>
      <c r="L145" s="29"/>
      <c r="M145" s="66">
        <v>3412.8</v>
      </c>
      <c r="N145" s="67">
        <v>3293.8</v>
      </c>
      <c r="O145" s="67">
        <v>3350</v>
      </c>
      <c r="P145" s="67">
        <f t="shared" si="18"/>
        <v>3352.2000000000003</v>
      </c>
      <c r="Q145" s="29"/>
      <c r="R145" s="66">
        <v>3386.5</v>
      </c>
      <c r="S145" s="67">
        <v>3700</v>
      </c>
      <c r="T145" s="67">
        <f t="shared" si="19"/>
        <v>3543.25</v>
      </c>
    </row>
    <row r="146" spans="2:22">
      <c r="B146" s="62">
        <v>41030</v>
      </c>
      <c r="C146" s="63">
        <v>3010.9</v>
      </c>
      <c r="D146" s="64">
        <v>3100</v>
      </c>
      <c r="E146" s="64">
        <v>3237.5</v>
      </c>
      <c r="F146" s="64">
        <f t="shared" si="16"/>
        <v>3116.1333333333332</v>
      </c>
      <c r="G146" s="30"/>
      <c r="H146" s="63">
        <v>2546.6</v>
      </c>
      <c r="I146" s="64">
        <v>2806</v>
      </c>
      <c r="J146" s="64">
        <v>2575</v>
      </c>
      <c r="K146" s="64">
        <f t="shared" si="17"/>
        <v>2642.5333333333333</v>
      </c>
      <c r="L146" s="29"/>
      <c r="M146" s="63">
        <v>3219.2</v>
      </c>
      <c r="N146" s="64">
        <v>3000</v>
      </c>
      <c r="O146" s="64">
        <v>3162.5</v>
      </c>
      <c r="P146" s="64">
        <f t="shared" si="18"/>
        <v>3127.2333333333336</v>
      </c>
      <c r="Q146" s="29"/>
      <c r="R146" s="63">
        <v>3354.3</v>
      </c>
      <c r="S146" s="64">
        <v>3625</v>
      </c>
      <c r="T146" s="64">
        <f t="shared" si="19"/>
        <v>3489.65</v>
      </c>
    </row>
    <row r="147" spans="2:22">
      <c r="B147" s="65">
        <v>41061</v>
      </c>
      <c r="C147" s="66">
        <v>3084.5</v>
      </c>
      <c r="D147" s="67">
        <v>2975</v>
      </c>
      <c r="E147" s="67">
        <v>3343.8</v>
      </c>
      <c r="F147" s="67">
        <f t="shared" si="16"/>
        <v>3134.4333333333329</v>
      </c>
      <c r="G147" s="30"/>
      <c r="H147" s="66">
        <v>2430.1999999999998</v>
      </c>
      <c r="I147" s="67">
        <v>2862.5</v>
      </c>
      <c r="J147" s="67">
        <v>2662.5</v>
      </c>
      <c r="K147" s="67">
        <f t="shared" si="17"/>
        <v>2651.7333333333331</v>
      </c>
      <c r="L147" s="29"/>
      <c r="M147" s="66">
        <v>3174.7</v>
      </c>
      <c r="N147" s="67">
        <v>2800</v>
      </c>
      <c r="O147" s="67">
        <v>3112.5</v>
      </c>
      <c r="P147" s="67">
        <f t="shared" si="18"/>
        <v>3029.0666666666671</v>
      </c>
      <c r="Q147" s="29"/>
      <c r="R147" s="66">
        <v>3493.4</v>
      </c>
      <c r="S147" s="67">
        <v>3600</v>
      </c>
      <c r="T147" s="67">
        <f t="shared" si="19"/>
        <v>3546.7</v>
      </c>
    </row>
    <row r="148" spans="2:22">
      <c r="B148" s="62">
        <v>41091</v>
      </c>
      <c r="C148" s="63">
        <v>3392</v>
      </c>
      <c r="D148" s="64">
        <v>2833.3</v>
      </c>
      <c r="E148" s="64">
        <v>3379.2</v>
      </c>
      <c r="F148" s="64">
        <f t="shared" si="16"/>
        <v>3201.5</v>
      </c>
      <c r="G148" s="30"/>
      <c r="H148" s="63">
        <v>2589.1</v>
      </c>
      <c r="I148" s="64">
        <v>2825</v>
      </c>
      <c r="J148" s="64">
        <v>2762.5</v>
      </c>
      <c r="K148" s="64">
        <f t="shared" si="17"/>
        <v>2725.5333333333333</v>
      </c>
      <c r="L148" s="29"/>
      <c r="M148" s="63">
        <v>3207.7</v>
      </c>
      <c r="N148" s="64">
        <v>2862.5</v>
      </c>
      <c r="O148" s="64">
        <v>3129.2</v>
      </c>
      <c r="P148" s="64">
        <f t="shared" si="18"/>
        <v>3066.4666666666667</v>
      </c>
      <c r="Q148" s="29"/>
      <c r="R148" s="63">
        <v>3716.3</v>
      </c>
      <c r="S148" s="64">
        <v>3583.3</v>
      </c>
      <c r="T148" s="64">
        <f t="shared" si="19"/>
        <v>3649.8</v>
      </c>
    </row>
    <row r="149" spans="2:22">
      <c r="B149" s="65">
        <v>41122</v>
      </c>
      <c r="C149" s="66">
        <v>3716.8</v>
      </c>
      <c r="D149" s="67">
        <v>3012.5</v>
      </c>
      <c r="E149" s="67">
        <v>3600</v>
      </c>
      <c r="F149" s="67">
        <f t="shared" si="16"/>
        <v>3443.1</v>
      </c>
      <c r="G149" s="30"/>
      <c r="H149" s="66">
        <v>2765.3</v>
      </c>
      <c r="I149" s="67">
        <v>3062.5</v>
      </c>
      <c r="J149" s="67">
        <v>3168.8</v>
      </c>
      <c r="K149" s="67">
        <f t="shared" si="17"/>
        <v>2998.8666666666668</v>
      </c>
      <c r="L149" s="29"/>
      <c r="M149" s="66">
        <v>3406.1</v>
      </c>
      <c r="N149" s="67">
        <v>3012.5</v>
      </c>
      <c r="O149" s="67">
        <v>3443.8</v>
      </c>
      <c r="P149" s="67">
        <f t="shared" si="18"/>
        <v>3287.4666666666672</v>
      </c>
      <c r="Q149" s="29"/>
      <c r="R149" s="66">
        <v>3898.2</v>
      </c>
      <c r="S149" s="67">
        <v>3625</v>
      </c>
      <c r="T149" s="67">
        <f t="shared" si="19"/>
        <v>3761.6</v>
      </c>
    </row>
    <row r="150" spans="2:22">
      <c r="B150" s="62">
        <v>41153</v>
      </c>
      <c r="C150" s="63">
        <v>4027.6</v>
      </c>
      <c r="D150" s="64">
        <v>3175</v>
      </c>
      <c r="E150" s="64">
        <v>4075</v>
      </c>
      <c r="F150" s="64">
        <f t="shared" si="16"/>
        <v>3759.2000000000003</v>
      </c>
      <c r="G150" s="30"/>
      <c r="H150" s="63">
        <v>3035.3</v>
      </c>
      <c r="I150" s="64">
        <v>3325</v>
      </c>
      <c r="J150" s="64">
        <v>3475</v>
      </c>
      <c r="K150" s="64">
        <f t="shared" si="17"/>
        <v>3278.4333333333329</v>
      </c>
      <c r="L150" s="29"/>
      <c r="M150" s="63">
        <v>3598.8</v>
      </c>
      <c r="N150" s="64">
        <v>3193.8</v>
      </c>
      <c r="O150" s="64">
        <v>3850</v>
      </c>
      <c r="P150" s="64">
        <f t="shared" si="18"/>
        <v>3547.5333333333333</v>
      </c>
      <c r="Q150" s="29"/>
      <c r="R150" s="63">
        <v>4111</v>
      </c>
      <c r="S150" s="64">
        <v>3775</v>
      </c>
      <c r="T150" s="64">
        <f t="shared" si="19"/>
        <v>3943</v>
      </c>
    </row>
    <row r="151" spans="2:22">
      <c r="B151" s="65">
        <v>41183</v>
      </c>
      <c r="C151" s="66">
        <v>4226</v>
      </c>
      <c r="D151" s="67">
        <v>3250</v>
      </c>
      <c r="E151" s="67">
        <v>4138</v>
      </c>
      <c r="F151" s="67">
        <f t="shared" si="16"/>
        <v>3871.3333333333335</v>
      </c>
      <c r="G151" s="31"/>
      <c r="H151" s="66">
        <v>3227</v>
      </c>
      <c r="I151" s="67">
        <v>3400</v>
      </c>
      <c r="J151" s="67">
        <v>3519</v>
      </c>
      <c r="K151" s="67">
        <f t="shared" si="17"/>
        <v>3382</v>
      </c>
      <c r="L151" s="31"/>
      <c r="M151" s="66">
        <v>3819.1</v>
      </c>
      <c r="N151" s="67">
        <v>3300</v>
      </c>
      <c r="O151" s="67">
        <v>3837.5</v>
      </c>
      <c r="P151" s="67">
        <f t="shared" si="18"/>
        <v>3652.2000000000003</v>
      </c>
      <c r="Q151" s="31"/>
      <c r="R151" s="66">
        <v>4515</v>
      </c>
      <c r="S151" s="67">
        <v>3925</v>
      </c>
      <c r="T151" s="67">
        <f t="shared" si="19"/>
        <v>4220</v>
      </c>
    </row>
    <row r="152" spans="2:22">
      <c r="B152" s="62">
        <v>41214</v>
      </c>
      <c r="C152" s="63">
        <v>4058.7</v>
      </c>
      <c r="D152" s="64">
        <v>3250</v>
      </c>
      <c r="E152" s="64">
        <v>4393.8</v>
      </c>
      <c r="F152" s="64">
        <f t="shared" si="16"/>
        <v>3900.8333333333335</v>
      </c>
      <c r="G152" s="31"/>
      <c r="H152" s="63">
        <v>3338.5</v>
      </c>
      <c r="I152" s="64">
        <v>3362.5</v>
      </c>
      <c r="J152" s="64">
        <v>3456.3</v>
      </c>
      <c r="K152" s="64">
        <f t="shared" si="17"/>
        <v>3385.7666666666664</v>
      </c>
      <c r="L152" s="31"/>
      <c r="M152" s="63">
        <v>3950</v>
      </c>
      <c r="N152" s="64">
        <v>3375</v>
      </c>
      <c r="O152" s="64">
        <v>3837.5</v>
      </c>
      <c r="P152" s="64">
        <f t="shared" si="18"/>
        <v>3720.8333333333335</v>
      </c>
      <c r="Q152" s="31"/>
      <c r="R152" s="63">
        <v>4441.3999999999996</v>
      </c>
      <c r="S152" s="64">
        <v>3950</v>
      </c>
      <c r="T152" s="64">
        <f t="shared" si="19"/>
        <v>4195.7</v>
      </c>
    </row>
    <row r="153" spans="2:22">
      <c r="B153" s="65">
        <v>41244</v>
      </c>
      <c r="C153" s="66">
        <v>3523.2</v>
      </c>
      <c r="D153" s="67">
        <v>3287.5</v>
      </c>
      <c r="E153" s="67">
        <v>4450</v>
      </c>
      <c r="F153" s="67">
        <f t="shared" si="16"/>
        <v>3753.5666666666671</v>
      </c>
      <c r="G153" s="31"/>
      <c r="H153" s="66">
        <v>3391.6</v>
      </c>
      <c r="I153" s="67">
        <v>3400</v>
      </c>
      <c r="J153" s="67">
        <v>3500</v>
      </c>
      <c r="K153" s="67">
        <f t="shared" si="17"/>
        <v>3430.5333333333333</v>
      </c>
      <c r="L153" s="31"/>
      <c r="M153" s="66">
        <v>3946.3</v>
      </c>
      <c r="N153" s="67">
        <v>3337.5</v>
      </c>
      <c r="O153" s="67">
        <v>3912.5</v>
      </c>
      <c r="P153" s="67">
        <f t="shared" si="18"/>
        <v>3732.1</v>
      </c>
      <c r="Q153" s="31"/>
      <c r="R153" s="66">
        <v>3951.8</v>
      </c>
      <c r="S153" s="67">
        <v>4000</v>
      </c>
      <c r="T153" s="67">
        <f t="shared" si="19"/>
        <v>3975.9</v>
      </c>
    </row>
    <row r="154" spans="2:22">
      <c r="B154" s="62">
        <v>41275</v>
      </c>
      <c r="C154" s="63">
        <v>3321.5</v>
      </c>
      <c r="D154" s="64">
        <v>3325</v>
      </c>
      <c r="E154" s="64">
        <v>4493.8</v>
      </c>
      <c r="F154" s="64">
        <v>3713.4333333333329</v>
      </c>
      <c r="G154" s="31"/>
      <c r="H154" s="63">
        <v>3439.4</v>
      </c>
      <c r="I154" s="64">
        <v>3450</v>
      </c>
      <c r="J154" s="64">
        <v>3543.8</v>
      </c>
      <c r="K154" s="64">
        <v>3477.7333333333336</v>
      </c>
      <c r="L154" s="31"/>
      <c r="M154" s="63">
        <v>3905.3</v>
      </c>
      <c r="N154" s="64">
        <v>3337.5</v>
      </c>
      <c r="O154" s="64">
        <v>3975</v>
      </c>
      <c r="P154" s="64">
        <v>3739.2666666666664</v>
      </c>
      <c r="Q154" s="31"/>
      <c r="R154" s="63">
        <v>3854.8</v>
      </c>
      <c r="S154" s="64">
        <v>4000</v>
      </c>
      <c r="T154" s="64">
        <v>3927.4</v>
      </c>
    </row>
    <row r="155" spans="2:22">
      <c r="B155" s="65">
        <v>41306</v>
      </c>
      <c r="C155" s="66">
        <v>3403.5</v>
      </c>
      <c r="D155" s="67">
        <v>3450</v>
      </c>
      <c r="E155" s="67">
        <v>4493.8</v>
      </c>
      <c r="F155" s="67">
        <v>3782.4333333333329</v>
      </c>
      <c r="G155" s="31"/>
      <c r="H155" s="66">
        <v>3430.2</v>
      </c>
      <c r="I155" s="67">
        <v>3512.5</v>
      </c>
      <c r="J155" s="67">
        <v>3593.8</v>
      </c>
      <c r="K155" s="67">
        <v>3512.1666666666665</v>
      </c>
      <c r="L155" s="31"/>
      <c r="M155" s="66">
        <v>3795.3</v>
      </c>
      <c r="N155" s="67">
        <v>3425</v>
      </c>
      <c r="O155" s="67">
        <v>4062.5</v>
      </c>
      <c r="P155" s="67">
        <v>3760.9333333333329</v>
      </c>
      <c r="Q155" s="31"/>
      <c r="R155" s="66">
        <v>3664.7</v>
      </c>
      <c r="S155" s="67">
        <v>4000</v>
      </c>
      <c r="T155" s="67">
        <v>3832.35</v>
      </c>
    </row>
    <row r="156" spans="2:22">
      <c r="B156" s="62">
        <v>41334</v>
      </c>
      <c r="C156" s="63">
        <v>3559.6</v>
      </c>
      <c r="D156" s="64">
        <v>3975</v>
      </c>
      <c r="E156" s="64">
        <v>4400</v>
      </c>
      <c r="F156" s="64">
        <v>3978.2000000000003</v>
      </c>
      <c r="G156" s="31"/>
      <c r="H156" s="63">
        <v>3352.8</v>
      </c>
      <c r="I156" s="64">
        <v>3879.2</v>
      </c>
      <c r="J156" s="64">
        <v>3579.2</v>
      </c>
      <c r="K156" s="64">
        <v>3603.7333333333336</v>
      </c>
      <c r="L156" s="31"/>
      <c r="M156" s="63">
        <v>3807.4</v>
      </c>
      <c r="N156" s="64">
        <v>4216.7</v>
      </c>
      <c r="O156" s="64">
        <v>4125</v>
      </c>
      <c r="P156" s="64">
        <v>4049.7000000000003</v>
      </c>
      <c r="Q156" s="31"/>
      <c r="R156" s="63">
        <v>3630.4</v>
      </c>
      <c r="S156" s="64">
        <v>4166.7</v>
      </c>
      <c r="T156" s="64">
        <v>3898.55</v>
      </c>
    </row>
    <row r="157" spans="2:22">
      <c r="B157" s="65">
        <v>41365</v>
      </c>
      <c r="C157" s="66">
        <v>3696.3</v>
      </c>
      <c r="D157" s="67">
        <v>4587.5</v>
      </c>
      <c r="E157" s="67">
        <v>5118.8</v>
      </c>
      <c r="F157" s="67">
        <v>4467.5333333333328</v>
      </c>
      <c r="G157" s="31"/>
      <c r="H157" s="66">
        <v>3375.7</v>
      </c>
      <c r="I157" s="67">
        <v>5393.8</v>
      </c>
      <c r="J157" s="67">
        <v>4143.8</v>
      </c>
      <c r="K157" s="67">
        <v>4304.4333333333334</v>
      </c>
      <c r="L157" s="31"/>
      <c r="M157" s="66">
        <v>4058.5</v>
      </c>
      <c r="N157" s="67">
        <v>5550</v>
      </c>
      <c r="O157" s="67">
        <v>4762.5</v>
      </c>
      <c r="P157" s="67">
        <v>4790.333333333333</v>
      </c>
      <c r="Q157" s="31"/>
      <c r="R157" s="66">
        <v>3816.2</v>
      </c>
      <c r="S157" s="67">
        <v>4500</v>
      </c>
      <c r="T157" s="67">
        <v>4158.1000000000004</v>
      </c>
    </row>
    <row r="158" spans="2:22">
      <c r="B158" s="62">
        <v>41395</v>
      </c>
      <c r="C158" s="63">
        <v>3633.9</v>
      </c>
      <c r="D158" s="64">
        <v>4275</v>
      </c>
      <c r="E158" s="64">
        <v>5129.2</v>
      </c>
      <c r="F158" s="64">
        <v>4346.0333333333328</v>
      </c>
      <c r="G158" s="30"/>
      <c r="H158" s="63">
        <v>3609.9</v>
      </c>
      <c r="I158" s="64">
        <v>4737.5</v>
      </c>
      <c r="J158" s="64">
        <v>4056.3</v>
      </c>
      <c r="K158" s="64">
        <v>4134.5666666666666</v>
      </c>
      <c r="L158" s="29"/>
      <c r="M158" s="63">
        <v>4166.7</v>
      </c>
      <c r="N158" s="64">
        <v>5206.3</v>
      </c>
      <c r="O158" s="64">
        <v>4725</v>
      </c>
      <c r="P158" s="64">
        <v>4699.333333333333</v>
      </c>
      <c r="Q158" s="29"/>
      <c r="R158" s="63">
        <v>4028.7</v>
      </c>
      <c r="S158" s="64">
        <v>4600</v>
      </c>
      <c r="T158" s="64">
        <v>4314.3500000000004</v>
      </c>
      <c r="V158" s="23"/>
    </row>
    <row r="159" spans="2:22">
      <c r="B159" s="65">
        <v>41426</v>
      </c>
      <c r="C159" s="66">
        <v>3400</v>
      </c>
      <c r="D159" s="67">
        <v>4100</v>
      </c>
      <c r="E159" s="67">
        <v>5193.8</v>
      </c>
      <c r="F159" s="67">
        <v>4231.2666666666664</v>
      </c>
      <c r="G159" s="31"/>
      <c r="H159" s="66">
        <v>3721</v>
      </c>
      <c r="I159" s="67">
        <v>4375</v>
      </c>
      <c r="J159" s="67">
        <v>4125</v>
      </c>
      <c r="K159" s="67">
        <v>4073.6666666666665</v>
      </c>
      <c r="L159" s="31"/>
      <c r="M159" s="66">
        <v>4136.5</v>
      </c>
      <c r="N159" s="67">
        <v>4850</v>
      </c>
      <c r="O159" s="67">
        <v>4762.5</v>
      </c>
      <c r="P159" s="67">
        <v>4583</v>
      </c>
      <c r="Q159" s="31"/>
      <c r="R159" s="66">
        <v>3926.4</v>
      </c>
      <c r="S159" s="67">
        <v>4487.5</v>
      </c>
      <c r="T159" s="67">
        <v>4206.95</v>
      </c>
      <c r="V159" s="23"/>
    </row>
    <row r="160" spans="2:22">
      <c r="B160" s="62">
        <v>41456</v>
      </c>
      <c r="C160" s="63">
        <v>3235.1</v>
      </c>
      <c r="D160" s="64">
        <v>4129.2</v>
      </c>
      <c r="E160" s="64">
        <v>5425</v>
      </c>
      <c r="F160" s="64">
        <v>4263.0999999999995</v>
      </c>
      <c r="G160" s="31"/>
      <c r="H160" s="63">
        <v>3807.8</v>
      </c>
      <c r="I160" s="64">
        <v>4525</v>
      </c>
      <c r="J160" s="64">
        <v>4150</v>
      </c>
      <c r="K160" s="64">
        <v>4160.9333333333334</v>
      </c>
      <c r="L160" s="31"/>
      <c r="M160" s="63">
        <v>4148.7</v>
      </c>
      <c r="N160" s="64">
        <v>4891.7</v>
      </c>
      <c r="O160" s="64">
        <v>4729.2</v>
      </c>
      <c r="P160" s="64">
        <v>4589.8666666666659</v>
      </c>
      <c r="Q160" s="31"/>
      <c r="R160" s="63">
        <v>3779.2</v>
      </c>
      <c r="S160" s="64">
        <v>4333.3</v>
      </c>
      <c r="T160" s="64">
        <v>4056.25</v>
      </c>
      <c r="V160" s="23"/>
    </row>
    <row r="161" spans="2:22">
      <c r="B161" s="65">
        <v>41487</v>
      </c>
      <c r="C161" s="66">
        <v>3127.7</v>
      </c>
      <c r="D161" s="67">
        <v>3975</v>
      </c>
      <c r="E161" s="67">
        <v>5531.3</v>
      </c>
      <c r="F161" s="67">
        <v>4211.333333333333</v>
      </c>
      <c r="G161" s="31"/>
      <c r="H161" s="66">
        <v>3903.5</v>
      </c>
      <c r="I161" s="67">
        <v>4675</v>
      </c>
      <c r="J161" s="67">
        <v>4325</v>
      </c>
      <c r="K161" s="67">
        <v>4301.166666666667</v>
      </c>
      <c r="L161" s="31"/>
      <c r="M161" s="66">
        <v>4289.1000000000004</v>
      </c>
      <c r="N161" s="67">
        <v>4975</v>
      </c>
      <c r="O161" s="67">
        <v>4987.5</v>
      </c>
      <c r="P161" s="67">
        <v>4750.5333333333338</v>
      </c>
      <c r="Q161" s="31"/>
      <c r="R161" s="66">
        <v>3909</v>
      </c>
      <c r="S161" s="67">
        <v>4425</v>
      </c>
      <c r="T161" s="67">
        <v>4167</v>
      </c>
      <c r="V161" s="23"/>
    </row>
    <row r="162" spans="2:22">
      <c r="B162" s="62">
        <v>41518</v>
      </c>
      <c r="C162" s="63">
        <v>3144.5</v>
      </c>
      <c r="D162" s="64">
        <v>3975</v>
      </c>
      <c r="E162" s="64">
        <v>5593.8</v>
      </c>
      <c r="F162" s="64">
        <v>4237.7666666666664</v>
      </c>
      <c r="G162" s="31"/>
      <c r="H162" s="63">
        <v>3987.1</v>
      </c>
      <c r="I162" s="64">
        <v>4618.8</v>
      </c>
      <c r="J162" s="64">
        <v>4325</v>
      </c>
      <c r="K162" s="64">
        <v>4310.3</v>
      </c>
      <c r="L162" s="31"/>
      <c r="M162" s="63">
        <v>4331</v>
      </c>
      <c r="N162" s="64">
        <v>5018.8</v>
      </c>
      <c r="O162" s="64">
        <v>5050</v>
      </c>
      <c r="P162" s="64">
        <v>4799.9333333333334</v>
      </c>
      <c r="Q162" s="31"/>
      <c r="R162" s="63">
        <v>3959.7</v>
      </c>
      <c r="S162" s="64">
        <v>4450</v>
      </c>
      <c r="T162" s="64">
        <v>4204.8500000000004</v>
      </c>
      <c r="V162" s="23"/>
    </row>
    <row r="163" spans="2:22">
      <c r="B163" s="65">
        <v>41548</v>
      </c>
      <c r="C163" s="66">
        <v>3407</v>
      </c>
      <c r="D163" s="67">
        <v>4125</v>
      </c>
      <c r="E163" s="67">
        <v>5675</v>
      </c>
      <c r="F163" s="67">
        <v>4402.333333333333</v>
      </c>
      <c r="G163" s="31"/>
      <c r="H163" s="66">
        <v>4049</v>
      </c>
      <c r="I163" s="67">
        <v>4512.5</v>
      </c>
      <c r="J163" s="67">
        <v>4200</v>
      </c>
      <c r="K163" s="67">
        <v>4253.833333333333</v>
      </c>
      <c r="L163" s="31"/>
      <c r="M163" s="66">
        <v>4346.8999999999996</v>
      </c>
      <c r="N163" s="67">
        <v>5125</v>
      </c>
      <c r="O163" s="67">
        <v>5037.5</v>
      </c>
      <c r="P163" s="67">
        <v>4836.4666666666662</v>
      </c>
      <c r="Q163" s="31"/>
      <c r="R163" s="66">
        <v>3973.8</v>
      </c>
      <c r="S163" s="67">
        <v>4400</v>
      </c>
      <c r="T163" s="67">
        <v>4186.8999999999996</v>
      </c>
      <c r="V163" s="23"/>
    </row>
    <row r="164" spans="2:22">
      <c r="B164" s="62">
        <v>41579</v>
      </c>
      <c r="C164" s="63">
        <v>3352.1</v>
      </c>
      <c r="D164" s="64">
        <v>4066.7</v>
      </c>
      <c r="E164" s="64">
        <v>5504.2</v>
      </c>
      <c r="F164" s="64">
        <v>4307.666666666667</v>
      </c>
      <c r="G164" s="31"/>
      <c r="H164" s="63">
        <v>4165</v>
      </c>
      <c r="I164" s="64">
        <v>4650</v>
      </c>
      <c r="J164" s="64">
        <v>4329.2</v>
      </c>
      <c r="K164" s="64">
        <v>4381.4000000000005</v>
      </c>
      <c r="L164" s="31"/>
      <c r="M164" s="63">
        <v>4412.1000000000004</v>
      </c>
      <c r="N164" s="64">
        <v>4970.8</v>
      </c>
      <c r="O164" s="64">
        <v>5012.5</v>
      </c>
      <c r="P164" s="64">
        <v>4798.4666666666672</v>
      </c>
      <c r="Q164" s="31"/>
      <c r="R164" s="63">
        <v>4103.2</v>
      </c>
      <c r="S164" s="64">
        <v>4600</v>
      </c>
      <c r="T164" s="64">
        <v>4351.6000000000004</v>
      </c>
      <c r="V164" s="23"/>
    </row>
    <row r="165" spans="2:22">
      <c r="B165" s="65">
        <v>41609</v>
      </c>
      <c r="C165" s="66">
        <v>3595.3</v>
      </c>
      <c r="D165" s="67">
        <v>4350</v>
      </c>
      <c r="E165" s="67">
        <v>5643.8</v>
      </c>
      <c r="F165" s="67">
        <v>4529.7</v>
      </c>
      <c r="G165" s="31"/>
      <c r="H165" s="66">
        <v>4307.2</v>
      </c>
      <c r="I165" s="67">
        <v>4775</v>
      </c>
      <c r="J165" s="67">
        <v>4500</v>
      </c>
      <c r="K165" s="67">
        <v>4527.4000000000005</v>
      </c>
      <c r="L165" s="31"/>
      <c r="M165" s="66">
        <v>4556.3</v>
      </c>
      <c r="N165" s="67">
        <v>5137.5</v>
      </c>
      <c r="O165" s="67">
        <v>5118.8</v>
      </c>
      <c r="P165" s="67">
        <v>4937.5333333333328</v>
      </c>
      <c r="Q165" s="31"/>
      <c r="R165" s="66">
        <v>4136.1000000000004</v>
      </c>
      <c r="S165" s="67">
        <v>4900</v>
      </c>
      <c r="T165" s="67">
        <v>4518.05</v>
      </c>
      <c r="V165" s="23"/>
    </row>
    <row r="166" spans="2:22">
      <c r="B166" s="62">
        <v>41640</v>
      </c>
      <c r="C166" s="63">
        <v>3632.1</v>
      </c>
      <c r="D166" s="64">
        <v>4518.8</v>
      </c>
      <c r="E166" s="64">
        <v>5375</v>
      </c>
      <c r="F166" s="64">
        <v>4508.6333333333332</v>
      </c>
      <c r="G166" s="31"/>
      <c r="H166" s="63">
        <v>4483.1000000000004</v>
      </c>
      <c r="I166" s="64">
        <v>4950</v>
      </c>
      <c r="J166" s="64">
        <v>4581.3</v>
      </c>
      <c r="K166" s="64">
        <v>4671.4666666666672</v>
      </c>
      <c r="L166" s="31"/>
      <c r="M166" s="63">
        <v>4658.8</v>
      </c>
      <c r="N166" s="64">
        <v>5143.8</v>
      </c>
      <c r="O166" s="64">
        <v>5181.3</v>
      </c>
      <c r="P166" s="64">
        <v>4994.6333333333341</v>
      </c>
      <c r="Q166" s="31"/>
      <c r="R166" s="63">
        <v>4594</v>
      </c>
      <c r="S166" s="64">
        <v>4900</v>
      </c>
      <c r="T166" s="64">
        <v>4747</v>
      </c>
      <c r="V166" s="23"/>
    </row>
    <row r="167" spans="2:22">
      <c r="B167" s="65">
        <v>41671</v>
      </c>
      <c r="C167" s="66">
        <v>4038.9</v>
      </c>
      <c r="D167" s="67">
        <v>4718.8</v>
      </c>
      <c r="E167" s="67">
        <v>4987.5</v>
      </c>
      <c r="F167" s="67">
        <v>4581.7333333333336</v>
      </c>
      <c r="G167" s="31"/>
      <c r="H167" s="66">
        <v>4581.8999999999996</v>
      </c>
      <c r="I167" s="67">
        <v>4987.5</v>
      </c>
      <c r="J167" s="67">
        <v>4618.8</v>
      </c>
      <c r="K167" s="67">
        <v>4729.4000000000005</v>
      </c>
      <c r="L167" s="32"/>
      <c r="M167" s="66">
        <v>4710.6000000000004</v>
      </c>
      <c r="N167" s="67">
        <v>5112.5</v>
      </c>
      <c r="O167" s="67">
        <v>5125</v>
      </c>
      <c r="P167" s="67">
        <v>4982.7</v>
      </c>
      <c r="Q167" s="31"/>
      <c r="R167" s="66">
        <v>5040.7</v>
      </c>
      <c r="S167" s="67">
        <v>5225</v>
      </c>
      <c r="T167" s="67">
        <v>5132.8500000000004</v>
      </c>
      <c r="V167" s="23"/>
    </row>
    <row r="168" spans="2:22">
      <c r="B168" s="62">
        <v>41699</v>
      </c>
      <c r="C168" s="63">
        <v>4092.2</v>
      </c>
      <c r="D168" s="64">
        <v>4756.3</v>
      </c>
      <c r="E168" s="64">
        <v>4912.5</v>
      </c>
      <c r="F168" s="64">
        <v>4587</v>
      </c>
      <c r="G168" s="31"/>
      <c r="H168" s="63">
        <v>4607</v>
      </c>
      <c r="I168" s="64">
        <v>4887.5</v>
      </c>
      <c r="J168" s="64">
        <v>4412.5</v>
      </c>
      <c r="K168" s="64">
        <v>4635.666666666667</v>
      </c>
      <c r="L168" s="32"/>
      <c r="M168" s="63">
        <v>4748.3</v>
      </c>
      <c r="N168" s="64">
        <v>4825</v>
      </c>
      <c r="O168" s="64">
        <v>5031.3</v>
      </c>
      <c r="P168" s="64">
        <v>4868.2</v>
      </c>
      <c r="Q168" s="31"/>
      <c r="R168" s="63">
        <v>5002.1000000000004</v>
      </c>
      <c r="S168" s="64">
        <v>5100</v>
      </c>
      <c r="T168" s="64">
        <v>5051.05</v>
      </c>
      <c r="V168" s="23"/>
    </row>
    <row r="169" spans="2:22">
      <c r="B169" s="65">
        <v>41730</v>
      </c>
      <c r="C169" s="66">
        <v>4238.8</v>
      </c>
      <c r="D169" s="67">
        <v>4100</v>
      </c>
      <c r="E169" s="67">
        <v>4881.3</v>
      </c>
      <c r="F169" s="67">
        <v>4406.7</v>
      </c>
      <c r="G169" s="31"/>
      <c r="H169" s="66">
        <v>4451.3999999999996</v>
      </c>
      <c r="I169" s="67">
        <v>4306.3</v>
      </c>
      <c r="J169" s="67">
        <v>4187.5</v>
      </c>
      <c r="K169" s="67">
        <v>4315.0666666666666</v>
      </c>
      <c r="L169" s="32"/>
      <c r="M169" s="66">
        <v>4724.5</v>
      </c>
      <c r="N169" s="67">
        <v>4350</v>
      </c>
      <c r="O169" s="67">
        <v>4900</v>
      </c>
      <c r="P169" s="67">
        <v>4658.166666666667</v>
      </c>
      <c r="Q169" s="31"/>
      <c r="R169" s="66">
        <v>5191.2</v>
      </c>
      <c r="S169" s="67">
        <v>4875</v>
      </c>
      <c r="T169" s="67">
        <v>5033.1000000000004</v>
      </c>
      <c r="V169" s="23"/>
    </row>
    <row r="170" spans="2:22">
      <c r="B170" s="62">
        <v>41760</v>
      </c>
      <c r="C170" s="63">
        <v>4514.3999999999996</v>
      </c>
      <c r="D170" s="64">
        <v>3950</v>
      </c>
      <c r="E170" s="64">
        <v>4708.3</v>
      </c>
      <c r="F170" s="64">
        <v>4390.9000000000005</v>
      </c>
      <c r="G170" s="31"/>
      <c r="H170" s="63">
        <v>4137.6000000000004</v>
      </c>
      <c r="I170" s="64">
        <v>3962.5</v>
      </c>
      <c r="J170" s="64">
        <v>3958.3</v>
      </c>
      <c r="K170" s="64">
        <v>4019.4666666666672</v>
      </c>
      <c r="L170" s="32"/>
      <c r="M170" s="63">
        <v>4637.6000000000004</v>
      </c>
      <c r="N170" s="64">
        <v>4075</v>
      </c>
      <c r="O170" s="64">
        <v>4625</v>
      </c>
      <c r="P170" s="64">
        <v>4445.8666666666668</v>
      </c>
      <c r="Q170" s="31"/>
      <c r="R170" s="63">
        <v>4784.7</v>
      </c>
      <c r="S170" s="64">
        <v>4616.7</v>
      </c>
      <c r="T170" s="64">
        <v>4700.7</v>
      </c>
      <c r="V170" s="23"/>
    </row>
    <row r="171" spans="2:22">
      <c r="B171" s="65">
        <v>41791</v>
      </c>
      <c r="C171" s="66">
        <v>4822.3999999999996</v>
      </c>
      <c r="D171" s="67">
        <v>3825</v>
      </c>
      <c r="E171" s="67">
        <v>4775</v>
      </c>
      <c r="F171" s="67">
        <v>4474.1333333333332</v>
      </c>
      <c r="G171" s="31"/>
      <c r="H171" s="66">
        <v>4107.8999999999996</v>
      </c>
      <c r="I171" s="67">
        <v>3900</v>
      </c>
      <c r="J171" s="67">
        <v>3868.8</v>
      </c>
      <c r="K171" s="67">
        <v>3958.9</v>
      </c>
      <c r="L171" s="32"/>
      <c r="M171" s="66">
        <v>4489.1000000000004</v>
      </c>
      <c r="N171" s="67">
        <v>3843.8</v>
      </c>
      <c r="O171" s="67">
        <v>4481.3</v>
      </c>
      <c r="P171" s="67">
        <v>4271.4000000000005</v>
      </c>
      <c r="Q171" s="31"/>
      <c r="R171" s="66">
        <v>4488.2</v>
      </c>
      <c r="S171" s="67">
        <v>4600</v>
      </c>
      <c r="T171" s="67">
        <v>4544.1000000000004</v>
      </c>
      <c r="V171" s="23"/>
    </row>
    <row r="172" spans="2:22">
      <c r="B172" s="62">
        <v>41821</v>
      </c>
      <c r="C172" s="63">
        <v>5174.8999999999996</v>
      </c>
      <c r="D172" s="64">
        <v>3600</v>
      </c>
      <c r="E172" s="64">
        <v>4675</v>
      </c>
      <c r="F172" s="64">
        <v>4483.3</v>
      </c>
      <c r="G172" s="31"/>
      <c r="H172" s="63">
        <v>4104.3</v>
      </c>
      <c r="I172" s="64">
        <v>3712.5</v>
      </c>
      <c r="J172" s="64">
        <v>3793.8</v>
      </c>
      <c r="K172" s="64">
        <v>3870.2000000000003</v>
      </c>
      <c r="L172" s="32"/>
      <c r="M172" s="63">
        <v>4527.8999999999996</v>
      </c>
      <c r="N172" s="64">
        <v>3450</v>
      </c>
      <c r="O172" s="64">
        <v>4218.8</v>
      </c>
      <c r="P172" s="64">
        <v>4065.5666666666671</v>
      </c>
      <c r="Q172" s="31"/>
      <c r="R172" s="63">
        <v>4515.5</v>
      </c>
      <c r="S172" s="64">
        <v>4462.5</v>
      </c>
      <c r="T172" s="64">
        <v>4489</v>
      </c>
      <c r="V172" s="23"/>
    </row>
    <row r="173" spans="2:22">
      <c r="B173" s="65">
        <v>41852</v>
      </c>
      <c r="C173" s="66">
        <v>5557</v>
      </c>
      <c r="D173" s="67">
        <v>3262.5</v>
      </c>
      <c r="E173" s="67">
        <v>4181.3</v>
      </c>
      <c r="F173" s="67">
        <v>4333.5999999999995</v>
      </c>
      <c r="G173" s="32"/>
      <c r="H173" s="66">
        <v>3943.4</v>
      </c>
      <c r="I173" s="67">
        <v>3275</v>
      </c>
      <c r="J173" s="67">
        <v>3112.5</v>
      </c>
      <c r="K173" s="67">
        <v>3443.6333333333332</v>
      </c>
      <c r="L173" s="32"/>
      <c r="M173" s="66">
        <v>4468.1000000000004</v>
      </c>
      <c r="N173" s="67">
        <v>3012.5</v>
      </c>
      <c r="O173" s="67">
        <v>3643.8</v>
      </c>
      <c r="P173" s="67">
        <v>3708.1333333333337</v>
      </c>
      <c r="Q173" s="32"/>
      <c r="R173" s="66">
        <v>4646</v>
      </c>
      <c r="S173" s="67">
        <v>4100</v>
      </c>
      <c r="T173" s="67">
        <v>4373</v>
      </c>
      <c r="V173" s="23"/>
    </row>
    <row r="174" spans="2:22">
      <c r="B174" s="62">
        <v>41883</v>
      </c>
      <c r="C174" s="63">
        <f>ROUND('[2]US Prices (USDA-WISC)'!C169,1)</f>
        <v>6288.7</v>
      </c>
      <c r="D174" s="64">
        <f>ROUND('[2]EU &amp; OCEANIA'!B169,1)</f>
        <v>2993.8</v>
      </c>
      <c r="E174" s="64">
        <f>ROUND('[2]EU &amp; OCEANIA'!G169,1)</f>
        <v>3781.3</v>
      </c>
      <c r="F174" s="64">
        <f>AVERAGE(C174,D174,E174)</f>
        <v>4354.5999999999995</v>
      </c>
      <c r="G174" s="33"/>
      <c r="H174" s="63">
        <f>ROUND('[2]US Prices (USDA-WISC)'!H169,1)</f>
        <v>3244.8</v>
      </c>
      <c r="I174" s="64">
        <f>ROUND('[2]EU &amp; OCEANIA'!C169,1)</f>
        <v>2831.3</v>
      </c>
      <c r="J174" s="64">
        <f>ROUND('[2]EU &amp; OCEANIA'!H169,1)</f>
        <v>2687.5</v>
      </c>
      <c r="K174" s="64">
        <f>AVERAGE(H174,I174,J174)</f>
        <v>2921.2000000000003</v>
      </c>
      <c r="L174" s="33"/>
      <c r="M174" s="63">
        <f>ROUND('[2]US Prices (USDA-WISC)'!T169,1)</f>
        <v>4243.5</v>
      </c>
      <c r="N174" s="64">
        <f>ROUND('[2]EU &amp; OCEANIA'!D169,1)</f>
        <v>2862.5</v>
      </c>
      <c r="O174" s="64">
        <f>ROUND('[2]EU &amp; OCEANIA'!I169,1)</f>
        <v>3118.8</v>
      </c>
      <c r="P174" s="64">
        <f>AVERAGE(M174,N174,O174)</f>
        <v>3408.2666666666664</v>
      </c>
      <c r="Q174" s="33"/>
      <c r="R174" s="63">
        <f>ROUND('[2]US Prices (USDA-WISC)'!N169,1)</f>
        <v>5174.7</v>
      </c>
      <c r="S174" s="64">
        <f>ROUND('[2]EU &amp; OCEANIA'!E169,1)</f>
        <v>3975</v>
      </c>
      <c r="T174" s="64">
        <f>AVERAGE(R174,S174)</f>
        <v>4574.8500000000004</v>
      </c>
      <c r="U174" s="23"/>
      <c r="V174" s="23"/>
    </row>
    <row r="175" spans="2:22">
      <c r="B175" s="65">
        <v>41913</v>
      </c>
      <c r="C175" s="66">
        <f>ROUND('[2]US Prices (USDA-WISC)'!C170,1)</f>
        <v>5567.8</v>
      </c>
      <c r="D175" s="67">
        <f>ROUND('[2]EU &amp; OCEANIA'!B170,1)</f>
        <v>2862.5</v>
      </c>
      <c r="E175" s="67">
        <f>ROUND('[2]EU &amp; OCEANIA'!G170,1)</f>
        <v>3737.5</v>
      </c>
      <c r="F175" s="67">
        <f>AVERAGE(C175,D175,E175)</f>
        <v>4055.9333333333329</v>
      </c>
      <c r="G175" s="33"/>
      <c r="H175" s="66">
        <f>ROUND('[2]US Prices (USDA-WISC)'!H170,1)</f>
        <v>3284.9</v>
      </c>
      <c r="I175" s="67">
        <f>ROUND('[2]EU &amp; OCEANIA'!C170,1)</f>
        <v>2693.8</v>
      </c>
      <c r="J175" s="67">
        <f>ROUND('[2]EU &amp; OCEANIA'!H170,1)</f>
        <v>2587.5</v>
      </c>
      <c r="K175" s="67">
        <f>AVERAGE(H175,I175,J175)</f>
        <v>2855.4</v>
      </c>
      <c r="L175" s="33"/>
      <c r="M175" s="66">
        <f>ROUND('[2]US Prices (USDA-WISC)'!T170,1)</f>
        <v>3810</v>
      </c>
      <c r="N175" s="67">
        <f>ROUND('[2]EU &amp; OCEANIA'!D170,1)</f>
        <v>2687.5</v>
      </c>
      <c r="O175" s="67">
        <f>ROUND('[2]EU &amp; OCEANIA'!I170,1)</f>
        <v>3031.3</v>
      </c>
      <c r="P175" s="67">
        <f>AVERAGE(M175,N175,O175)</f>
        <v>3176.2666666666664</v>
      </c>
      <c r="Q175" s="33"/>
      <c r="R175" s="66">
        <f>ROUND('[2]US Prices (USDA-WISC)'!N170,1)</f>
        <v>5051.7</v>
      </c>
      <c r="S175" s="67">
        <f>ROUND('[2]EU &amp; OCEANIA'!E170,1)</f>
        <v>3975</v>
      </c>
      <c r="T175" s="67">
        <f>AVERAGE(R175,S175)</f>
        <v>4513.3500000000004</v>
      </c>
      <c r="V175" s="23"/>
    </row>
    <row r="176" spans="2:22">
      <c r="B176" s="62">
        <v>41944</v>
      </c>
      <c r="C176" s="63">
        <v>4385.2</v>
      </c>
      <c r="D176" s="64">
        <v>2856.3</v>
      </c>
      <c r="E176" s="64">
        <v>3725</v>
      </c>
      <c r="F176" s="64">
        <v>3655.5</v>
      </c>
      <c r="G176" s="33"/>
      <c r="H176" s="63">
        <v>3064.9</v>
      </c>
      <c r="I176" s="64">
        <v>2512.5</v>
      </c>
      <c r="J176" s="64">
        <v>2400</v>
      </c>
      <c r="K176" s="64">
        <v>2659.1333333333332</v>
      </c>
      <c r="L176" s="33"/>
      <c r="M176" s="63">
        <v>3758.9</v>
      </c>
      <c r="N176" s="64">
        <v>2593.8000000000002</v>
      </c>
      <c r="O176" s="64">
        <v>2856.3</v>
      </c>
      <c r="P176" s="64">
        <v>3069.6666666666665</v>
      </c>
      <c r="Q176" s="33"/>
      <c r="R176" s="63">
        <v>4697</v>
      </c>
      <c r="S176" s="64">
        <v>3850</v>
      </c>
      <c r="T176" s="64">
        <v>4273.5</v>
      </c>
      <c r="V176" s="23"/>
    </row>
    <row r="177" spans="2:22">
      <c r="B177" s="65">
        <v>41974</v>
      </c>
      <c r="C177" s="66">
        <v>4199.6000000000004</v>
      </c>
      <c r="D177" s="67">
        <v>3158.3</v>
      </c>
      <c r="E177" s="67">
        <v>3595.8</v>
      </c>
      <c r="F177" s="67">
        <v>3651.2333333333336</v>
      </c>
      <c r="G177" s="33"/>
      <c r="H177" s="66">
        <v>2767.7</v>
      </c>
      <c r="I177" s="67">
        <v>2400</v>
      </c>
      <c r="J177" s="67">
        <v>2295.8000000000002</v>
      </c>
      <c r="K177" s="67">
        <v>2487.8333333333335</v>
      </c>
      <c r="L177" s="33"/>
      <c r="M177" s="66">
        <v>3401.7</v>
      </c>
      <c r="N177" s="67">
        <v>2416.6999999999998</v>
      </c>
      <c r="O177" s="67">
        <v>2795.8</v>
      </c>
      <c r="P177" s="67">
        <v>2871.4</v>
      </c>
      <c r="Q177" s="33"/>
      <c r="R177" s="66">
        <v>3827.7</v>
      </c>
      <c r="S177" s="67">
        <v>3733.3</v>
      </c>
      <c r="T177" s="67">
        <v>3780.5</v>
      </c>
      <c r="V177" s="23"/>
    </row>
    <row r="178" spans="2:22">
      <c r="B178" s="62">
        <v>42005</v>
      </c>
      <c r="C178" s="63">
        <v>3446.5</v>
      </c>
      <c r="D178" s="64">
        <v>3487.5</v>
      </c>
      <c r="E178" s="64">
        <v>3381.3</v>
      </c>
      <c r="F178" s="64">
        <v>3438.4333333333329</v>
      </c>
      <c r="G178" s="33"/>
      <c r="H178" s="63">
        <v>2249.1999999999998</v>
      </c>
      <c r="I178" s="64">
        <v>2406.3000000000002</v>
      </c>
      <c r="J178" s="64">
        <v>2143.8000000000002</v>
      </c>
      <c r="K178" s="64">
        <v>2266.4333333333334</v>
      </c>
      <c r="L178" s="33"/>
      <c r="M178" s="63">
        <v>3200</v>
      </c>
      <c r="N178" s="64">
        <v>2475</v>
      </c>
      <c r="O178" s="64">
        <v>2725</v>
      </c>
      <c r="P178" s="64">
        <v>2800</v>
      </c>
      <c r="Q178" s="33"/>
      <c r="R178" s="63">
        <v>3484.8</v>
      </c>
      <c r="S178" s="64">
        <v>3700</v>
      </c>
      <c r="T178" s="64">
        <v>3592.4</v>
      </c>
      <c r="U178" s="24"/>
      <c r="V178" s="23"/>
    </row>
    <row r="179" spans="2:22">
      <c r="B179" s="65">
        <v>42036</v>
      </c>
      <c r="C179" s="66">
        <v>3708.8</v>
      </c>
      <c r="D179" s="67">
        <v>3743.8</v>
      </c>
      <c r="E179" s="67">
        <v>3618.8</v>
      </c>
      <c r="F179" s="67">
        <v>3690.4666666666672</v>
      </c>
      <c r="G179" s="33"/>
      <c r="H179" s="66">
        <v>2272.5</v>
      </c>
      <c r="I179" s="67">
        <v>2600</v>
      </c>
      <c r="J179" s="67">
        <v>2375</v>
      </c>
      <c r="K179" s="67">
        <v>2415.8333333333335</v>
      </c>
      <c r="L179" s="33"/>
      <c r="M179" s="66">
        <v>3085.4</v>
      </c>
      <c r="N179" s="67">
        <v>2925</v>
      </c>
      <c r="O179" s="67">
        <v>2893.8</v>
      </c>
      <c r="P179" s="67">
        <v>2968.0666666666671</v>
      </c>
      <c r="Q179" s="33"/>
      <c r="R179" s="66">
        <v>3405.3</v>
      </c>
      <c r="S179" s="67">
        <v>3700</v>
      </c>
      <c r="T179" s="67">
        <v>3552.65</v>
      </c>
      <c r="V179" s="23"/>
    </row>
    <row r="180" spans="2:22">
      <c r="B180" s="62">
        <v>42064</v>
      </c>
      <c r="C180" s="63">
        <v>3735.7</v>
      </c>
      <c r="D180" s="64">
        <v>3733.3</v>
      </c>
      <c r="E180" s="64">
        <v>3562.5</v>
      </c>
      <c r="F180" s="64">
        <v>3677.1666666666665</v>
      </c>
      <c r="G180" s="33"/>
      <c r="H180" s="63">
        <v>2252.5</v>
      </c>
      <c r="I180" s="64">
        <v>2829.2</v>
      </c>
      <c r="J180" s="64">
        <v>2312.5</v>
      </c>
      <c r="K180" s="64">
        <v>2464.7333333333331</v>
      </c>
      <c r="L180" s="33"/>
      <c r="M180" s="63">
        <v>3075.5</v>
      </c>
      <c r="N180" s="64">
        <v>3129.2</v>
      </c>
      <c r="O180" s="64">
        <v>3033.3</v>
      </c>
      <c r="P180" s="64">
        <v>3079.3333333333335</v>
      </c>
      <c r="Q180" s="33"/>
      <c r="R180" s="63">
        <v>3472.3</v>
      </c>
      <c r="S180" s="64">
        <v>3575</v>
      </c>
      <c r="T180" s="64">
        <v>3523.65</v>
      </c>
      <c r="V180" s="23"/>
    </row>
    <row r="181" spans="2:22">
      <c r="B181" s="65">
        <v>42095</v>
      </c>
      <c r="C181" s="66">
        <v>3826.1</v>
      </c>
      <c r="D181" s="67">
        <v>3312.5</v>
      </c>
      <c r="E181" s="67">
        <v>3362.5</v>
      </c>
      <c r="F181" s="67">
        <v>3500.3666666666668</v>
      </c>
      <c r="G181" s="33"/>
      <c r="H181" s="66">
        <v>2135</v>
      </c>
      <c r="I181" s="67">
        <v>2387.5</v>
      </c>
      <c r="J181" s="67">
        <v>2125</v>
      </c>
      <c r="K181" s="67">
        <v>2215.8333333333335</v>
      </c>
      <c r="L181" s="33"/>
      <c r="M181" s="66">
        <v>2840</v>
      </c>
      <c r="N181" s="67">
        <v>2643.8</v>
      </c>
      <c r="O181" s="67">
        <v>2812.5</v>
      </c>
      <c r="P181" s="67">
        <v>2765.4333333333329</v>
      </c>
      <c r="Q181" s="33"/>
      <c r="R181" s="66">
        <v>3554.3</v>
      </c>
      <c r="S181" s="67">
        <v>3500</v>
      </c>
      <c r="T181" s="67">
        <v>3527.15</v>
      </c>
      <c r="V181" s="23"/>
    </row>
    <row r="182" spans="2:22">
      <c r="B182" s="62">
        <v>42125</v>
      </c>
      <c r="C182" s="63">
        <v>4128.2</v>
      </c>
      <c r="D182" s="64">
        <v>3225</v>
      </c>
      <c r="E182" s="64">
        <v>3287.5</v>
      </c>
      <c r="F182" s="64">
        <v>3546.9</v>
      </c>
      <c r="G182" s="33"/>
      <c r="H182" s="63">
        <v>2086.5</v>
      </c>
      <c r="I182" s="64">
        <v>2162.5</v>
      </c>
      <c r="J182" s="64">
        <v>2025</v>
      </c>
      <c r="K182" s="64">
        <v>2091.3333333333335</v>
      </c>
      <c r="L182" s="33"/>
      <c r="M182" s="63">
        <v>2899.1</v>
      </c>
      <c r="N182" s="64">
        <v>2418.8000000000002</v>
      </c>
      <c r="O182" s="64">
        <v>2756.3</v>
      </c>
      <c r="P182" s="64">
        <v>2691.4</v>
      </c>
      <c r="Q182" s="33"/>
      <c r="R182" s="63">
        <v>3650.2</v>
      </c>
      <c r="S182" s="64">
        <v>3475</v>
      </c>
      <c r="T182" s="64">
        <v>3562.6</v>
      </c>
      <c r="V182" s="23"/>
    </row>
    <row r="183" spans="2:22">
      <c r="B183" s="65">
        <v>42156</v>
      </c>
      <c r="C183" s="66">
        <v>4203.1000000000004</v>
      </c>
      <c r="D183" s="67">
        <v>2950</v>
      </c>
      <c r="E183" s="67">
        <v>3325</v>
      </c>
      <c r="F183" s="67">
        <v>3492.7000000000003</v>
      </c>
      <c r="G183" s="33"/>
      <c r="H183" s="66">
        <v>2046.6</v>
      </c>
      <c r="I183" s="67">
        <v>2050</v>
      </c>
      <c r="J183" s="67">
        <v>1993.8</v>
      </c>
      <c r="K183" s="67">
        <v>2030.1333333333334</v>
      </c>
      <c r="L183" s="33"/>
      <c r="M183" s="66">
        <v>2719.6</v>
      </c>
      <c r="N183" s="67">
        <v>2306.3000000000002</v>
      </c>
      <c r="O183" s="67">
        <v>2618.8000000000002</v>
      </c>
      <c r="P183" s="67">
        <v>2548.2333333333331</v>
      </c>
      <c r="Q183" s="33"/>
      <c r="R183" s="66">
        <v>3796.8</v>
      </c>
      <c r="S183" s="67">
        <v>3412.5</v>
      </c>
      <c r="T183" s="67">
        <v>3604.65</v>
      </c>
      <c r="U183" s="24"/>
      <c r="V183" s="23"/>
    </row>
    <row r="184" spans="2:22">
      <c r="B184" s="62">
        <v>42186</v>
      </c>
      <c r="C184" s="63">
        <v>4223.8</v>
      </c>
      <c r="D184" s="64">
        <v>2868.8</v>
      </c>
      <c r="E184" s="64">
        <v>3206.3</v>
      </c>
      <c r="F184" s="64">
        <v>3432.9666666666672</v>
      </c>
      <c r="G184" s="33"/>
      <c r="H184" s="63">
        <v>1844.4</v>
      </c>
      <c r="I184" s="64">
        <v>1831.3</v>
      </c>
      <c r="J184" s="64">
        <v>1906.3</v>
      </c>
      <c r="K184" s="64">
        <v>1860.6666666666667</v>
      </c>
      <c r="L184" s="33"/>
      <c r="M184" s="63">
        <v>2629.7</v>
      </c>
      <c r="N184" s="64">
        <v>2012.5</v>
      </c>
      <c r="O184" s="64">
        <v>2400</v>
      </c>
      <c r="P184" s="64">
        <v>2347.4</v>
      </c>
      <c r="Q184" s="33"/>
      <c r="R184" s="63">
        <v>3747.2</v>
      </c>
      <c r="S184" s="64">
        <v>3212.5</v>
      </c>
      <c r="T184" s="64">
        <v>3479.85</v>
      </c>
      <c r="U184" s="24"/>
      <c r="V184" s="23"/>
    </row>
    <row r="185" spans="2:22">
      <c r="B185" s="65">
        <v>42217</v>
      </c>
      <c r="C185" s="66">
        <v>4505.8</v>
      </c>
      <c r="D185" s="67">
        <v>2681.3</v>
      </c>
      <c r="E185" s="67">
        <v>2875</v>
      </c>
      <c r="F185" s="67">
        <v>3354.0333333333333</v>
      </c>
      <c r="G185" s="33"/>
      <c r="H185" s="66">
        <v>1640.9</v>
      </c>
      <c r="I185" s="67">
        <v>1537.5</v>
      </c>
      <c r="J185" s="67">
        <v>1768.8</v>
      </c>
      <c r="K185" s="67">
        <v>1649.0666666666666</v>
      </c>
      <c r="L185" s="33"/>
      <c r="M185" s="66">
        <v>2509.1</v>
      </c>
      <c r="N185" s="67">
        <v>1787.5</v>
      </c>
      <c r="O185" s="67">
        <v>2106.3000000000002</v>
      </c>
      <c r="P185" s="67">
        <v>2134.3000000000002</v>
      </c>
      <c r="Q185" s="33"/>
      <c r="R185" s="66">
        <v>3833</v>
      </c>
      <c r="S185" s="67">
        <v>2956.3</v>
      </c>
      <c r="T185" s="67">
        <v>3394.65</v>
      </c>
      <c r="U185" s="24"/>
      <c r="V185" s="23"/>
    </row>
    <row r="186" spans="2:22">
      <c r="B186" s="62">
        <v>42248</v>
      </c>
      <c r="C186" s="63">
        <v>5390.1</v>
      </c>
      <c r="D186" s="64">
        <v>2906.3</v>
      </c>
      <c r="E186" s="64">
        <v>2843.8</v>
      </c>
      <c r="F186" s="64">
        <v>3713.4</v>
      </c>
      <c r="G186" s="33"/>
      <c r="H186" s="63">
        <v>1765.2</v>
      </c>
      <c r="I186" s="64">
        <v>1862.5</v>
      </c>
      <c r="J186" s="64">
        <v>1800</v>
      </c>
      <c r="K186" s="64">
        <v>1809.2333333333333</v>
      </c>
      <c r="L186" s="33"/>
      <c r="M186" s="63">
        <v>2745.9</v>
      </c>
      <c r="N186" s="64">
        <v>2162.5</v>
      </c>
      <c r="O186" s="64">
        <v>2125</v>
      </c>
      <c r="P186" s="64">
        <v>2344.4666666666667</v>
      </c>
      <c r="Q186" s="33"/>
      <c r="R186" s="63">
        <v>3779.8</v>
      </c>
      <c r="S186" s="64">
        <v>3000</v>
      </c>
      <c r="T186" s="64">
        <v>3389.9</v>
      </c>
      <c r="U186" s="24"/>
      <c r="V186" s="23"/>
    </row>
    <row r="187" spans="2:22">
      <c r="B187" s="65">
        <v>42278</v>
      </c>
      <c r="C187" s="66">
        <v>5673.4</v>
      </c>
      <c r="D187" s="67">
        <v>3133.3</v>
      </c>
      <c r="E187" s="67">
        <v>3058.3</v>
      </c>
      <c r="F187" s="67">
        <v>3955</v>
      </c>
      <c r="G187" s="33"/>
      <c r="H187" s="66">
        <v>1973.4</v>
      </c>
      <c r="I187" s="67">
        <v>2125</v>
      </c>
      <c r="J187" s="67">
        <v>1950</v>
      </c>
      <c r="K187" s="67">
        <v>2016.1333333333332</v>
      </c>
      <c r="L187" s="33"/>
      <c r="M187" s="66">
        <v>2836.7</v>
      </c>
      <c r="N187" s="67">
        <v>2729.2</v>
      </c>
      <c r="O187" s="67">
        <v>2383.3000000000002</v>
      </c>
      <c r="P187" s="67">
        <v>2649.7333333333331</v>
      </c>
      <c r="Q187" s="33"/>
      <c r="R187" s="66">
        <v>3701.6</v>
      </c>
      <c r="S187" s="67">
        <v>3166.7</v>
      </c>
      <c r="T187" s="67">
        <v>3434.1499999999996</v>
      </c>
      <c r="U187" s="24"/>
      <c r="V187" s="23"/>
    </row>
    <row r="188" spans="2:22">
      <c r="B188" s="62">
        <v>42309</v>
      </c>
      <c r="C188" s="63">
        <v>6172.7</v>
      </c>
      <c r="D188" s="64">
        <v>2875</v>
      </c>
      <c r="E188" s="64">
        <v>3137.5</v>
      </c>
      <c r="F188" s="64">
        <v>4061.7333333333336</v>
      </c>
      <c r="G188" s="33"/>
      <c r="H188" s="63">
        <v>1845.7</v>
      </c>
      <c r="I188" s="64">
        <v>1987.5</v>
      </c>
      <c r="J188" s="64">
        <v>1887.5</v>
      </c>
      <c r="K188" s="64">
        <v>1906.8999999999999</v>
      </c>
      <c r="L188" s="33"/>
      <c r="M188" s="63">
        <v>2867.8</v>
      </c>
      <c r="N188" s="64">
        <v>2387.5</v>
      </c>
      <c r="O188" s="64">
        <v>2468.8000000000002</v>
      </c>
      <c r="P188" s="64">
        <v>2574.7000000000003</v>
      </c>
      <c r="Q188" s="33"/>
      <c r="R188" s="63">
        <v>3638.3</v>
      </c>
      <c r="S188" s="64">
        <v>3150</v>
      </c>
      <c r="T188" s="64">
        <v>3394.15</v>
      </c>
      <c r="U188" s="24"/>
      <c r="V188" s="23"/>
    </row>
    <row r="189" spans="2:22">
      <c r="B189" s="65">
        <v>42339</v>
      </c>
      <c r="C189" s="66">
        <v>5667.9</v>
      </c>
      <c r="D189" s="67">
        <v>3025</v>
      </c>
      <c r="E189" s="67">
        <v>3137.5</v>
      </c>
      <c r="F189" s="67">
        <v>3943.4666666666667</v>
      </c>
      <c r="G189" s="33"/>
      <c r="H189" s="66">
        <v>1740.1</v>
      </c>
      <c r="I189" s="67">
        <v>1887.5</v>
      </c>
      <c r="J189" s="67">
        <v>1812.5</v>
      </c>
      <c r="K189" s="67">
        <v>1813.3666666666668</v>
      </c>
      <c r="L189" s="33"/>
      <c r="M189" s="66">
        <v>3013.7</v>
      </c>
      <c r="N189" s="67">
        <v>2250</v>
      </c>
      <c r="O189" s="67">
        <v>2325</v>
      </c>
      <c r="P189" s="67">
        <v>2529.5666666666666</v>
      </c>
      <c r="Q189" s="33"/>
      <c r="R189" s="66">
        <v>3465.4</v>
      </c>
      <c r="S189" s="67">
        <v>3150</v>
      </c>
      <c r="T189" s="67">
        <v>3307.7</v>
      </c>
      <c r="U189" s="24"/>
      <c r="V189" s="23"/>
    </row>
    <row r="190" spans="2:22">
      <c r="B190" s="62">
        <v>42370</v>
      </c>
      <c r="C190" s="63">
        <v>4576.6000000000004</v>
      </c>
      <c r="D190" s="64">
        <v>3062.5</v>
      </c>
      <c r="E190" s="64">
        <v>3000</v>
      </c>
      <c r="F190" s="64">
        <v>3546.3666666666668</v>
      </c>
      <c r="G190" s="33"/>
      <c r="H190" s="63">
        <v>1714.3</v>
      </c>
      <c r="I190" s="64">
        <v>1850</v>
      </c>
      <c r="J190" s="64">
        <v>1768.8</v>
      </c>
      <c r="K190" s="64">
        <v>1777.7</v>
      </c>
      <c r="L190" s="33"/>
      <c r="M190" s="63">
        <v>2767.9</v>
      </c>
      <c r="N190" s="64">
        <v>2100</v>
      </c>
      <c r="O190" s="64">
        <v>2187.5</v>
      </c>
      <c r="P190" s="64">
        <v>2351.7999999999997</v>
      </c>
      <c r="Q190" s="33"/>
      <c r="R190" s="63">
        <v>3346.2</v>
      </c>
      <c r="S190" s="64">
        <v>3068.8</v>
      </c>
      <c r="T190" s="64">
        <v>3207.5</v>
      </c>
      <c r="U190" s="24"/>
      <c r="V190" s="23"/>
    </row>
    <row r="191" spans="2:22">
      <c r="B191" s="65">
        <v>42401</v>
      </c>
      <c r="C191" s="66">
        <v>4706.8999999999996</v>
      </c>
      <c r="D191" s="67">
        <v>2975</v>
      </c>
      <c r="E191" s="67">
        <v>2854.2</v>
      </c>
      <c r="F191" s="67">
        <v>3512.0333333333328</v>
      </c>
      <c r="G191" s="33"/>
      <c r="H191" s="66">
        <v>1695.1</v>
      </c>
      <c r="I191" s="67">
        <v>1795.8</v>
      </c>
      <c r="J191" s="67">
        <v>1745.8</v>
      </c>
      <c r="K191" s="67">
        <v>1745.5666666666666</v>
      </c>
      <c r="L191" s="33"/>
      <c r="M191" s="66">
        <v>2824.6</v>
      </c>
      <c r="N191" s="67">
        <v>2022.5</v>
      </c>
      <c r="O191" s="67">
        <v>2162.5</v>
      </c>
      <c r="P191" s="67">
        <v>2336.5333333333333</v>
      </c>
      <c r="Q191" s="33"/>
      <c r="R191" s="66">
        <v>3344.4</v>
      </c>
      <c r="S191" s="67">
        <v>2908.3</v>
      </c>
      <c r="T191" s="67">
        <v>3126.3500000000004</v>
      </c>
      <c r="U191" s="24"/>
      <c r="V191" s="23"/>
    </row>
    <row r="192" spans="2:22">
      <c r="B192" s="62">
        <v>42430</v>
      </c>
      <c r="C192" s="63">
        <v>4388.3</v>
      </c>
      <c r="D192" s="64">
        <v>2750</v>
      </c>
      <c r="E192" s="64">
        <v>2625</v>
      </c>
      <c r="F192" s="64">
        <v>3254.4333333333329</v>
      </c>
      <c r="G192" s="33"/>
      <c r="H192" s="63">
        <v>1658.3</v>
      </c>
      <c r="I192" s="64">
        <v>1737.5</v>
      </c>
      <c r="J192" s="64">
        <v>1725</v>
      </c>
      <c r="K192" s="64">
        <v>1706.9333333333334</v>
      </c>
      <c r="L192" s="33"/>
      <c r="M192" s="63">
        <v>2840.2</v>
      </c>
      <c r="N192" s="64">
        <v>2062.5</v>
      </c>
      <c r="O192" s="64">
        <v>2087.5</v>
      </c>
      <c r="P192" s="64">
        <v>2330.0666666666666</v>
      </c>
      <c r="Q192" s="33"/>
      <c r="R192" s="63">
        <v>3342.7</v>
      </c>
      <c r="S192" s="64">
        <v>2550</v>
      </c>
      <c r="T192" s="64">
        <v>2946.35</v>
      </c>
      <c r="U192" s="24"/>
      <c r="V192" s="23"/>
    </row>
    <row r="193" spans="2:22">
      <c r="B193" s="65">
        <v>42461</v>
      </c>
      <c r="C193" s="66">
        <v>4451.6000000000004</v>
      </c>
      <c r="D193" s="67">
        <v>2650</v>
      </c>
      <c r="E193" s="67">
        <v>2612.5</v>
      </c>
      <c r="F193" s="67">
        <v>3238.0333333333333</v>
      </c>
      <c r="G193" s="33"/>
      <c r="H193" s="66">
        <v>1610.9</v>
      </c>
      <c r="I193" s="67">
        <v>1737.5</v>
      </c>
      <c r="J193" s="67">
        <v>1725</v>
      </c>
      <c r="K193" s="67">
        <v>1691.1333333333332</v>
      </c>
      <c r="L193" s="33"/>
      <c r="M193" s="66">
        <v>2788.4</v>
      </c>
      <c r="N193" s="67">
        <v>2037.5</v>
      </c>
      <c r="O193" s="67">
        <v>2037.5</v>
      </c>
      <c r="P193" s="67">
        <v>2287.7999999999997</v>
      </c>
      <c r="Q193" s="33"/>
      <c r="R193" s="66">
        <v>3316</v>
      </c>
      <c r="S193" s="67">
        <v>2587.5</v>
      </c>
      <c r="T193" s="67">
        <v>2951.75</v>
      </c>
      <c r="V193" s="23"/>
    </row>
    <row r="194" spans="2:22">
      <c r="B194" s="62">
        <v>42491</v>
      </c>
      <c r="C194" s="63">
        <v>4537.1000000000004</v>
      </c>
      <c r="D194" s="64">
        <v>2612.5</v>
      </c>
      <c r="E194" s="64">
        <v>2725</v>
      </c>
      <c r="F194" s="64">
        <v>3291.5333333333333</v>
      </c>
      <c r="G194" s="33"/>
      <c r="H194" s="63">
        <v>1677.1</v>
      </c>
      <c r="I194" s="64">
        <v>1706.3</v>
      </c>
      <c r="J194" s="64">
        <v>1781.3</v>
      </c>
      <c r="K194" s="64">
        <v>1721.5666666666666</v>
      </c>
      <c r="L194" s="33"/>
      <c r="M194" s="63">
        <v>2668</v>
      </c>
      <c r="N194" s="64">
        <v>2043.8</v>
      </c>
      <c r="O194" s="64">
        <v>2093.8000000000002</v>
      </c>
      <c r="P194" s="64">
        <v>2268.5333333333333</v>
      </c>
      <c r="Q194" s="33"/>
      <c r="R194" s="63">
        <v>3109.4</v>
      </c>
      <c r="S194" s="64">
        <v>2587.5</v>
      </c>
      <c r="T194" s="64">
        <v>2848.45</v>
      </c>
      <c r="V194" s="23"/>
    </row>
    <row r="195" spans="2:22">
      <c r="B195" s="65">
        <v>42522</v>
      </c>
      <c r="C195" s="66">
        <v>4767.1000000000004</v>
      </c>
      <c r="D195" s="67">
        <v>2750</v>
      </c>
      <c r="E195" s="67">
        <v>2875</v>
      </c>
      <c r="F195" s="67">
        <v>3464.0333333333333</v>
      </c>
      <c r="G195" s="33"/>
      <c r="H195" s="66">
        <v>1739</v>
      </c>
      <c r="I195" s="67">
        <v>1850</v>
      </c>
      <c r="J195" s="67">
        <v>1925</v>
      </c>
      <c r="K195" s="67">
        <v>1838</v>
      </c>
      <c r="L195" s="33"/>
      <c r="M195" s="66">
        <v>2790.4</v>
      </c>
      <c r="N195" s="67">
        <v>2118.8000000000002</v>
      </c>
      <c r="O195" s="67">
        <v>2306.3000000000002</v>
      </c>
      <c r="P195" s="67">
        <v>2405.166666666667</v>
      </c>
      <c r="Q195" s="33"/>
      <c r="R195" s="66">
        <v>3191.6</v>
      </c>
      <c r="S195" s="67">
        <v>2825</v>
      </c>
      <c r="T195" s="67">
        <v>3008.3</v>
      </c>
      <c r="V195" s="23"/>
    </row>
    <row r="196" spans="2:22">
      <c r="B196" s="62">
        <v>42552</v>
      </c>
      <c r="C196" s="63">
        <v>5104.8</v>
      </c>
      <c r="D196" s="64">
        <v>2895.8</v>
      </c>
      <c r="E196" s="64">
        <v>3375</v>
      </c>
      <c r="F196" s="64">
        <v>3791.8666666666668</v>
      </c>
      <c r="G196" s="33"/>
      <c r="H196" s="63">
        <v>1843.7</v>
      </c>
      <c r="I196" s="64">
        <v>1925</v>
      </c>
      <c r="J196" s="64">
        <v>1970.8</v>
      </c>
      <c r="K196" s="64">
        <v>1913.1666666666667</v>
      </c>
      <c r="L196" s="33"/>
      <c r="M196" s="63">
        <v>2870</v>
      </c>
      <c r="N196" s="64">
        <v>2216.6999999999998</v>
      </c>
      <c r="O196" s="64">
        <v>2441.6999999999998</v>
      </c>
      <c r="P196" s="64">
        <v>2509.4666666666667</v>
      </c>
      <c r="Q196" s="33"/>
      <c r="R196" s="63">
        <v>3619.8</v>
      </c>
      <c r="S196" s="64">
        <v>2875</v>
      </c>
      <c r="T196" s="64">
        <v>3247.4</v>
      </c>
      <c r="U196" s="25"/>
      <c r="V196" s="23"/>
    </row>
    <row r="197" spans="2:22">
      <c r="B197" s="65">
        <v>42583</v>
      </c>
      <c r="C197" s="66">
        <v>4906.2</v>
      </c>
      <c r="D197" s="67">
        <v>3275</v>
      </c>
      <c r="E197" s="67">
        <v>3943.8</v>
      </c>
      <c r="F197" s="67">
        <v>4041.6666666666665</v>
      </c>
      <c r="G197" s="33"/>
      <c r="H197" s="66">
        <v>1893.3</v>
      </c>
      <c r="I197" s="67">
        <v>2050</v>
      </c>
      <c r="J197" s="67">
        <v>2081.3000000000002</v>
      </c>
      <c r="K197" s="67">
        <v>2008.2</v>
      </c>
      <c r="L197" s="33"/>
      <c r="M197" s="66">
        <v>2938.8</v>
      </c>
      <c r="N197" s="67">
        <v>2706.3</v>
      </c>
      <c r="O197" s="67">
        <v>2700</v>
      </c>
      <c r="P197" s="67">
        <v>2781.7000000000003</v>
      </c>
      <c r="Q197" s="33"/>
      <c r="R197" s="66">
        <v>3994.6</v>
      </c>
      <c r="S197" s="67">
        <v>3325</v>
      </c>
      <c r="T197" s="67">
        <v>3659.8</v>
      </c>
      <c r="U197" s="25"/>
      <c r="V197" s="23"/>
    </row>
    <row r="198" spans="2:22">
      <c r="B198" s="62">
        <v>42614</v>
      </c>
      <c r="C198" s="63">
        <v>4580.1072329317976</v>
      </c>
      <c r="D198" s="64">
        <v>3906.25</v>
      </c>
      <c r="E198" s="64">
        <v>4331.25</v>
      </c>
      <c r="F198" s="64">
        <v>4272.5357443105995</v>
      </c>
      <c r="G198" s="33"/>
      <c r="H198" s="63">
        <v>1950.4312245365879</v>
      </c>
      <c r="I198" s="64">
        <v>2368.75</v>
      </c>
      <c r="J198" s="64">
        <v>2250</v>
      </c>
      <c r="K198" s="64">
        <v>2189.7270748455294</v>
      </c>
      <c r="L198" s="33"/>
      <c r="M198" s="63">
        <v>2975.8</v>
      </c>
      <c r="N198" s="64">
        <v>2868.8</v>
      </c>
      <c r="O198" s="64">
        <v>2887.5</v>
      </c>
      <c r="P198" s="64">
        <v>2910.7000000000003</v>
      </c>
      <c r="Q198" s="33"/>
      <c r="R198" s="63">
        <v>3861.1792095098681</v>
      </c>
      <c r="S198" s="64">
        <v>3581.25</v>
      </c>
      <c r="T198" s="64">
        <v>3721.214604754934</v>
      </c>
      <c r="V198" s="23"/>
    </row>
    <row r="199" spans="2:22">
      <c r="B199" s="65">
        <v>42644</v>
      </c>
      <c r="C199" s="66">
        <v>4108.8</v>
      </c>
      <c r="D199" s="67">
        <v>3981.3</v>
      </c>
      <c r="E199" s="67">
        <v>4575</v>
      </c>
      <c r="F199" s="67">
        <v>4221.7</v>
      </c>
      <c r="G199" s="33"/>
      <c r="H199" s="66">
        <v>2033.1</v>
      </c>
      <c r="I199" s="67">
        <v>2331.3000000000002</v>
      </c>
      <c r="J199" s="67">
        <v>2287.5</v>
      </c>
      <c r="K199" s="67">
        <v>2217.2999999999997</v>
      </c>
      <c r="L199" s="33"/>
      <c r="M199" s="66">
        <v>2946.5</v>
      </c>
      <c r="N199" s="67">
        <v>2812.5</v>
      </c>
      <c r="O199" s="67">
        <v>2968.8</v>
      </c>
      <c r="P199" s="67">
        <v>2909.2666666666664</v>
      </c>
      <c r="Q199" s="33"/>
      <c r="R199" s="66">
        <v>3489.9</v>
      </c>
      <c r="S199" s="67">
        <v>3631.3</v>
      </c>
      <c r="T199" s="67">
        <v>3560.6000000000004</v>
      </c>
      <c r="V199" s="23"/>
    </row>
    <row r="200" spans="2:22">
      <c r="B200" s="62">
        <v>42675</v>
      </c>
      <c r="C200" s="63">
        <v>4209.1000000000004</v>
      </c>
      <c r="D200" s="64">
        <v>4106.3</v>
      </c>
      <c r="E200" s="64">
        <v>4675</v>
      </c>
      <c r="F200" s="64">
        <v>4330.1333333333341</v>
      </c>
      <c r="G200" s="33"/>
      <c r="H200" s="63">
        <v>2010.4</v>
      </c>
      <c r="I200" s="64">
        <v>2350</v>
      </c>
      <c r="J200" s="64">
        <v>2218.8000000000002</v>
      </c>
      <c r="K200" s="64">
        <v>2193.0666666666666</v>
      </c>
      <c r="L200" s="33"/>
      <c r="M200" s="63">
        <v>2954.2</v>
      </c>
      <c r="N200" s="64">
        <v>3125</v>
      </c>
      <c r="O200" s="64">
        <v>3125</v>
      </c>
      <c r="P200" s="64">
        <v>3068.0666666666671</v>
      </c>
      <c r="Q200" s="33"/>
      <c r="R200" s="63">
        <v>3879.3</v>
      </c>
      <c r="S200" s="64">
        <v>3612.5</v>
      </c>
      <c r="T200" s="64">
        <v>3745.9</v>
      </c>
      <c r="V200" s="23"/>
    </row>
    <row r="201" spans="2:22">
      <c r="B201" s="65">
        <v>42705</v>
      </c>
      <c r="C201" s="66">
        <v>4629.7</v>
      </c>
      <c r="D201" s="67">
        <v>4362.5</v>
      </c>
      <c r="E201" s="67">
        <v>4706.3</v>
      </c>
      <c r="F201" s="67">
        <v>4566.166666666667</v>
      </c>
      <c r="G201" s="33"/>
      <c r="H201" s="66">
        <v>2111.8000000000002</v>
      </c>
      <c r="I201" s="67">
        <v>2362.5</v>
      </c>
      <c r="J201" s="67">
        <v>2218.8000000000002</v>
      </c>
      <c r="K201" s="67">
        <v>2231.0333333333333</v>
      </c>
      <c r="L201" s="33"/>
      <c r="M201" s="66">
        <v>3088.9</v>
      </c>
      <c r="N201" s="67">
        <v>3275</v>
      </c>
      <c r="O201" s="67">
        <v>3268.8</v>
      </c>
      <c r="P201" s="67">
        <v>3210.9</v>
      </c>
      <c r="Q201" s="33"/>
      <c r="R201" s="66">
        <v>3966.1</v>
      </c>
      <c r="S201" s="67">
        <v>3725</v>
      </c>
      <c r="T201" s="67">
        <v>3845.55</v>
      </c>
      <c r="V201" s="23"/>
    </row>
    <row r="202" spans="2:22">
      <c r="B202" s="62">
        <v>42736</v>
      </c>
      <c r="C202" s="63">
        <v>4975.3999999999996</v>
      </c>
      <c r="D202" s="64">
        <v>4412.5</v>
      </c>
      <c r="E202" s="64">
        <v>4516.7</v>
      </c>
      <c r="F202" s="64">
        <v>4634.8666666666659</v>
      </c>
      <c r="G202" s="33"/>
      <c r="H202" s="63">
        <v>2255.1</v>
      </c>
      <c r="I202" s="64">
        <v>2400</v>
      </c>
      <c r="J202" s="64">
        <v>2233.3000000000002</v>
      </c>
      <c r="K202" s="64">
        <v>2296.1333333333337</v>
      </c>
      <c r="L202" s="33"/>
      <c r="M202" s="63">
        <v>3349.9</v>
      </c>
      <c r="N202" s="64">
        <v>3195.8</v>
      </c>
      <c r="O202" s="64">
        <v>3283.3</v>
      </c>
      <c r="P202" s="64">
        <v>3276.3333333333335</v>
      </c>
      <c r="Q202" s="33"/>
      <c r="R202" s="63">
        <v>3750.3</v>
      </c>
      <c r="S202" s="64">
        <v>3762.5</v>
      </c>
      <c r="T202" s="64">
        <v>3756.4</v>
      </c>
      <c r="V202" s="23"/>
    </row>
    <row r="203" spans="2:22">
      <c r="B203" s="65">
        <v>42767</v>
      </c>
      <c r="C203" s="66">
        <v>4797.3</v>
      </c>
      <c r="D203" s="67">
        <v>4587.5</v>
      </c>
      <c r="E203" s="67">
        <v>4318.8</v>
      </c>
      <c r="F203" s="67">
        <v>4567.8666666666659</v>
      </c>
      <c r="G203" s="33"/>
      <c r="H203" s="66">
        <v>2188.3000000000002</v>
      </c>
      <c r="I203" s="67">
        <v>2512.5</v>
      </c>
      <c r="J203" s="67">
        <v>2053.8000000000002</v>
      </c>
      <c r="K203" s="67">
        <v>2251.5333333333333</v>
      </c>
      <c r="L203" s="33"/>
      <c r="M203" s="66">
        <v>3295.9</v>
      </c>
      <c r="N203" s="67">
        <v>3293.8</v>
      </c>
      <c r="O203" s="67">
        <v>3175</v>
      </c>
      <c r="P203" s="67">
        <v>3254.9</v>
      </c>
      <c r="Q203" s="33"/>
      <c r="R203" s="66">
        <v>3719.4</v>
      </c>
      <c r="S203" s="67">
        <v>3856.3</v>
      </c>
      <c r="T203" s="67">
        <v>3787.8500000000004</v>
      </c>
      <c r="V203" s="23"/>
    </row>
    <row r="204" spans="2:22">
      <c r="B204" s="62">
        <v>42795</v>
      </c>
      <c r="C204" s="63">
        <v>4779.3999999999996</v>
      </c>
      <c r="D204" s="64">
        <v>4975</v>
      </c>
      <c r="E204" s="64">
        <v>4581.3</v>
      </c>
      <c r="F204" s="64">
        <v>4778.5666666666666</v>
      </c>
      <c r="G204" s="33"/>
      <c r="H204" s="63">
        <v>1872.4</v>
      </c>
      <c r="I204" s="64">
        <v>2087.5</v>
      </c>
      <c r="J204" s="64">
        <v>1900</v>
      </c>
      <c r="K204" s="64">
        <v>1953.3</v>
      </c>
      <c r="L204" s="33"/>
      <c r="M204" s="63">
        <v>3189.4</v>
      </c>
      <c r="N204" s="64">
        <v>2975</v>
      </c>
      <c r="O204" s="64">
        <v>3000</v>
      </c>
      <c r="P204" s="64">
        <v>3054.7999999999997</v>
      </c>
      <c r="Q204" s="33"/>
      <c r="R204" s="63">
        <v>3428.4</v>
      </c>
      <c r="S204" s="64">
        <v>3612.5</v>
      </c>
      <c r="T204" s="64">
        <v>3520.45</v>
      </c>
      <c r="V204" s="23"/>
    </row>
    <row r="205" spans="2:22">
      <c r="B205" s="65">
        <v>42826</v>
      </c>
      <c r="C205" s="66">
        <v>4665</v>
      </c>
      <c r="D205" s="67">
        <v>5106.3</v>
      </c>
      <c r="E205" s="67">
        <v>4818.8</v>
      </c>
      <c r="F205" s="67">
        <v>4863.3666666666659</v>
      </c>
      <c r="G205" s="33"/>
      <c r="H205" s="66">
        <v>1848.8</v>
      </c>
      <c r="I205" s="67">
        <v>1968.8</v>
      </c>
      <c r="J205" s="67">
        <v>1881.3</v>
      </c>
      <c r="K205" s="67">
        <v>1899.6333333333332</v>
      </c>
      <c r="L205" s="33"/>
      <c r="M205" s="66">
        <v>3161</v>
      </c>
      <c r="N205" s="67">
        <v>3031.3</v>
      </c>
      <c r="O205" s="67">
        <v>2925</v>
      </c>
      <c r="P205" s="67">
        <v>3039.1</v>
      </c>
      <c r="Q205" s="33"/>
      <c r="R205" s="66">
        <v>3298.1</v>
      </c>
      <c r="S205" s="67">
        <v>3437.5</v>
      </c>
      <c r="T205" s="67">
        <v>3367.8</v>
      </c>
      <c r="V205" s="23"/>
    </row>
    <row r="206" spans="2:22">
      <c r="B206" s="62">
        <v>42856</v>
      </c>
      <c r="C206" s="63">
        <v>4771.7</v>
      </c>
      <c r="D206" s="64">
        <v>5125</v>
      </c>
      <c r="E206" s="64">
        <v>5331.3</v>
      </c>
      <c r="F206" s="64">
        <v>5076</v>
      </c>
      <c r="G206" s="33"/>
      <c r="H206" s="63">
        <v>1918.9</v>
      </c>
      <c r="I206" s="64">
        <v>1993.8</v>
      </c>
      <c r="J206" s="64">
        <v>2018.8</v>
      </c>
      <c r="K206" s="64">
        <v>1977.1666666666667</v>
      </c>
      <c r="L206" s="33"/>
      <c r="M206" s="63">
        <v>3009.3</v>
      </c>
      <c r="N206" s="64">
        <v>3212.5</v>
      </c>
      <c r="O206" s="64">
        <v>3150</v>
      </c>
      <c r="P206" s="64">
        <v>3123.9333333333329</v>
      </c>
      <c r="Q206" s="33"/>
      <c r="R206" s="63">
        <v>3392.9</v>
      </c>
      <c r="S206" s="64">
        <v>3618.8</v>
      </c>
      <c r="T206" s="64">
        <v>3505.8500000000004</v>
      </c>
      <c r="V206" s="23"/>
    </row>
    <row r="207" spans="2:22">
      <c r="B207" s="65">
        <v>42887</v>
      </c>
      <c r="C207" s="66">
        <v>5305.4</v>
      </c>
      <c r="D207" s="67">
        <v>5737.5</v>
      </c>
      <c r="E207" s="67">
        <v>6250</v>
      </c>
      <c r="F207" s="67">
        <v>5764.3</v>
      </c>
      <c r="G207" s="33"/>
      <c r="H207" s="66">
        <v>2014.4</v>
      </c>
      <c r="I207" s="67">
        <v>2087.5</v>
      </c>
      <c r="J207" s="67">
        <v>2262.5</v>
      </c>
      <c r="K207" s="67">
        <v>2121.4666666666667</v>
      </c>
      <c r="L207" s="33"/>
      <c r="M207" s="66">
        <v>3124.6</v>
      </c>
      <c r="N207" s="67">
        <v>3162.5</v>
      </c>
      <c r="O207" s="67">
        <v>3443.8</v>
      </c>
      <c r="P207" s="67">
        <v>3243.6333333333337</v>
      </c>
      <c r="Q207" s="33"/>
      <c r="R207" s="66">
        <v>3592</v>
      </c>
      <c r="S207" s="67">
        <v>3900</v>
      </c>
      <c r="T207" s="67">
        <v>3746</v>
      </c>
      <c r="V207" s="23"/>
    </row>
    <row r="208" spans="2:22">
      <c r="B208" s="62">
        <v>42917</v>
      </c>
      <c r="C208" s="63">
        <v>5740.6</v>
      </c>
      <c r="D208" s="64">
        <v>6016.7</v>
      </c>
      <c r="E208" s="64">
        <v>7187.5</v>
      </c>
      <c r="F208" s="64">
        <v>6314.9333333333334</v>
      </c>
      <c r="G208" s="33"/>
      <c r="H208" s="63">
        <v>1982.2</v>
      </c>
      <c r="I208" s="64">
        <v>2062.5</v>
      </c>
      <c r="J208" s="64">
        <v>2100</v>
      </c>
      <c r="K208" s="64">
        <v>2048.2333333333331</v>
      </c>
      <c r="L208" s="33"/>
      <c r="M208" s="63">
        <v>3191.2</v>
      </c>
      <c r="N208" s="64">
        <v>3187.5</v>
      </c>
      <c r="O208" s="64">
        <v>3562.5</v>
      </c>
      <c r="P208" s="64">
        <v>3313.7333333333336</v>
      </c>
      <c r="Q208" s="33"/>
      <c r="R208" s="63">
        <v>3401.7</v>
      </c>
      <c r="S208" s="64">
        <v>4020.8</v>
      </c>
      <c r="T208" s="64">
        <v>3711.25</v>
      </c>
      <c r="V208" s="23"/>
    </row>
    <row r="209" spans="2:22">
      <c r="B209" s="65">
        <v>42948</v>
      </c>
      <c r="C209" s="66">
        <v>5859.5</v>
      </c>
      <c r="D209" s="67">
        <v>6125</v>
      </c>
      <c r="E209" s="67">
        <v>7887.5</v>
      </c>
      <c r="F209" s="67">
        <v>6624</v>
      </c>
      <c r="G209" s="33"/>
      <c r="H209" s="66">
        <v>1925.3</v>
      </c>
      <c r="I209" s="67">
        <v>1962.5</v>
      </c>
      <c r="J209" s="67">
        <v>2100</v>
      </c>
      <c r="K209" s="67">
        <v>1995.9333333333334</v>
      </c>
      <c r="L209" s="33"/>
      <c r="M209" s="66">
        <v>3412.3</v>
      </c>
      <c r="N209" s="67">
        <v>3156.3</v>
      </c>
      <c r="O209" s="67">
        <v>3831.3</v>
      </c>
      <c r="P209" s="67">
        <v>3466.6333333333337</v>
      </c>
      <c r="Q209" s="33"/>
      <c r="R209" s="66">
        <v>3673.8</v>
      </c>
      <c r="S209" s="67">
        <v>4012.5</v>
      </c>
      <c r="T209" s="67">
        <v>3843.15</v>
      </c>
      <c r="V209" s="23"/>
    </row>
    <row r="210" spans="2:22">
      <c r="B210" s="62">
        <v>42979</v>
      </c>
      <c r="C210" s="63">
        <v>5577.3</v>
      </c>
      <c r="D210" s="64">
        <v>6237.5</v>
      </c>
      <c r="E210" s="64">
        <v>8062.5</v>
      </c>
      <c r="F210" s="64">
        <v>6625.7666666666664</v>
      </c>
      <c r="G210" s="33"/>
      <c r="H210" s="63">
        <v>1873.7</v>
      </c>
      <c r="I210" s="64">
        <v>1943.8</v>
      </c>
      <c r="J210" s="64">
        <v>1962.5</v>
      </c>
      <c r="K210" s="64">
        <v>1926.6666666666667</v>
      </c>
      <c r="L210" s="33"/>
      <c r="M210" s="63">
        <v>3251.8</v>
      </c>
      <c r="N210" s="64">
        <v>3131.3</v>
      </c>
      <c r="O210" s="64">
        <v>3750</v>
      </c>
      <c r="P210" s="64">
        <v>3377.7000000000003</v>
      </c>
      <c r="Q210" s="33"/>
      <c r="R210" s="63">
        <v>3661.4</v>
      </c>
      <c r="S210" s="64">
        <v>4143.8</v>
      </c>
      <c r="T210" s="64">
        <v>3902.6000000000004</v>
      </c>
      <c r="V210" s="23"/>
    </row>
    <row r="211" spans="2:22">
      <c r="B211" s="65">
        <v>43009</v>
      </c>
      <c r="C211" s="66">
        <v>5228.8999999999996</v>
      </c>
      <c r="D211" s="67">
        <v>5831.3</v>
      </c>
      <c r="E211" s="67">
        <v>7050</v>
      </c>
      <c r="F211" s="67">
        <v>6036.7333333333336</v>
      </c>
      <c r="G211" s="33"/>
      <c r="H211" s="66">
        <v>1785.5</v>
      </c>
      <c r="I211" s="67">
        <v>1875</v>
      </c>
      <c r="J211" s="67">
        <v>1825</v>
      </c>
      <c r="K211" s="67">
        <v>1828.5</v>
      </c>
      <c r="L211" s="33"/>
      <c r="M211" s="66">
        <v>3163.6</v>
      </c>
      <c r="N211" s="67">
        <v>3043.8</v>
      </c>
      <c r="O211" s="67">
        <v>3437.5</v>
      </c>
      <c r="P211" s="67">
        <v>3214.9666666666667</v>
      </c>
      <c r="Q211" s="33"/>
      <c r="R211" s="66">
        <v>3803.9</v>
      </c>
      <c r="S211" s="67">
        <v>4125</v>
      </c>
      <c r="T211" s="67">
        <v>3964.45</v>
      </c>
      <c r="V211" s="23"/>
    </row>
    <row r="212" spans="2:22">
      <c r="B212" s="62">
        <v>43040</v>
      </c>
      <c r="C212" s="63">
        <v>5028.7</v>
      </c>
      <c r="D212" s="64">
        <v>5581.3</v>
      </c>
      <c r="E212" s="64">
        <v>5968.8</v>
      </c>
      <c r="F212" s="64">
        <v>5526.2666666666664</v>
      </c>
      <c r="G212" s="33"/>
      <c r="H212" s="63">
        <v>1665.2</v>
      </c>
      <c r="I212" s="64">
        <v>1762.5</v>
      </c>
      <c r="J212" s="64">
        <v>1762.5</v>
      </c>
      <c r="K212" s="64">
        <v>1730.0666666666666</v>
      </c>
      <c r="L212" s="33"/>
      <c r="M212" s="63">
        <v>3013.1</v>
      </c>
      <c r="N212" s="64">
        <v>2856.3</v>
      </c>
      <c r="O212" s="64">
        <v>3187.5</v>
      </c>
      <c r="P212" s="64">
        <v>3018.9666666666667</v>
      </c>
      <c r="Q212" s="33"/>
      <c r="R212" s="63">
        <v>3883.9</v>
      </c>
      <c r="S212" s="64">
        <v>4043.8</v>
      </c>
      <c r="T212" s="64">
        <v>3963.8500000000004</v>
      </c>
      <c r="V212" s="23"/>
    </row>
    <row r="213" spans="2:22">
      <c r="B213" s="65">
        <v>43070</v>
      </c>
      <c r="C213" s="66">
        <v>4920.5</v>
      </c>
      <c r="D213" s="67">
        <v>4781.3</v>
      </c>
      <c r="E213" s="67">
        <v>5262.5</v>
      </c>
      <c r="F213" s="67">
        <v>4988.0999999999995</v>
      </c>
      <c r="G213" s="33"/>
      <c r="H213" s="66">
        <v>1595.5</v>
      </c>
      <c r="I213" s="67">
        <v>1737.5</v>
      </c>
      <c r="J213" s="67">
        <v>1700</v>
      </c>
      <c r="K213" s="67">
        <v>1677.6666666666667</v>
      </c>
      <c r="L213" s="33"/>
      <c r="M213" s="66">
        <v>3077.7</v>
      </c>
      <c r="N213" s="67">
        <v>2793.8</v>
      </c>
      <c r="O213" s="67">
        <v>3031.3</v>
      </c>
      <c r="P213" s="67">
        <v>2967.6</v>
      </c>
      <c r="Q213" s="33"/>
      <c r="R213" s="66">
        <v>3633.4</v>
      </c>
      <c r="S213" s="67">
        <v>3593.8</v>
      </c>
      <c r="T213" s="67">
        <v>3613.6000000000004</v>
      </c>
      <c r="V213" s="23"/>
    </row>
    <row r="214" spans="2:22">
      <c r="B214" s="62">
        <v>43101</v>
      </c>
      <c r="C214" s="63">
        <v>4844</v>
      </c>
      <c r="D214" s="64">
        <v>4762.5</v>
      </c>
      <c r="E214" s="64">
        <v>5025</v>
      </c>
      <c r="F214" s="64">
        <v>4877.166666666667</v>
      </c>
      <c r="G214" s="31"/>
      <c r="H214" s="63">
        <v>1535.7</v>
      </c>
      <c r="I214" s="64">
        <v>1800</v>
      </c>
      <c r="J214" s="64">
        <v>1679.2</v>
      </c>
      <c r="K214" s="64">
        <v>1671.6333333333332</v>
      </c>
      <c r="L214" s="31"/>
      <c r="M214" s="63">
        <v>3107.4</v>
      </c>
      <c r="N214" s="64">
        <v>2950</v>
      </c>
      <c r="O214" s="64">
        <v>3075</v>
      </c>
      <c r="P214" s="64">
        <v>3044.1333333333332</v>
      </c>
      <c r="Q214" s="31"/>
      <c r="R214" s="63">
        <v>3345.5</v>
      </c>
      <c r="S214" s="64">
        <v>3429.2</v>
      </c>
      <c r="T214" s="64">
        <v>3387.35</v>
      </c>
      <c r="V214" s="23"/>
    </row>
    <row r="215" spans="2:22">
      <c r="B215" s="65">
        <v>43132</v>
      </c>
      <c r="C215" s="66">
        <v>4654.3999999999996</v>
      </c>
      <c r="D215" s="67">
        <v>5337.5</v>
      </c>
      <c r="E215" s="67">
        <v>5725</v>
      </c>
      <c r="F215" s="67">
        <v>5238.9666666666662</v>
      </c>
      <c r="G215" s="31"/>
      <c r="H215" s="66">
        <v>1561.8</v>
      </c>
      <c r="I215" s="67">
        <v>1987.5</v>
      </c>
      <c r="J215" s="67">
        <v>1670</v>
      </c>
      <c r="K215" s="67">
        <v>1739.7666666666667</v>
      </c>
      <c r="L215" s="31"/>
      <c r="M215" s="66">
        <v>3188.1</v>
      </c>
      <c r="N215" s="67">
        <v>3237.5</v>
      </c>
      <c r="O215" s="67">
        <v>3193.8</v>
      </c>
      <c r="P215" s="67">
        <v>3206.4666666666672</v>
      </c>
      <c r="Q215" s="31"/>
      <c r="R215" s="66">
        <v>3246.8</v>
      </c>
      <c r="S215" s="67">
        <v>3743.8</v>
      </c>
      <c r="T215" s="67">
        <v>3495.3</v>
      </c>
      <c r="V215" s="23"/>
    </row>
    <row r="216" spans="2:22">
      <c r="B216" s="62">
        <v>43160</v>
      </c>
      <c r="C216" s="63">
        <v>4797</v>
      </c>
      <c r="D216" s="64">
        <v>5300</v>
      </c>
      <c r="E216" s="64">
        <v>5987.5</v>
      </c>
      <c r="F216" s="64">
        <v>5361.5</v>
      </c>
      <c r="G216" s="31"/>
      <c r="H216" s="63">
        <v>1535.1</v>
      </c>
      <c r="I216" s="64">
        <v>1900</v>
      </c>
      <c r="J216" s="64">
        <v>1606.3</v>
      </c>
      <c r="K216" s="64">
        <v>1680.4666666666665</v>
      </c>
      <c r="L216" s="31"/>
      <c r="M216" s="63">
        <v>3234.2</v>
      </c>
      <c r="N216" s="64">
        <v>3231.3</v>
      </c>
      <c r="O216" s="64">
        <v>3218.8</v>
      </c>
      <c r="P216" s="64">
        <v>3228.1</v>
      </c>
      <c r="Q216" s="31"/>
      <c r="R216" s="63">
        <v>3426.4</v>
      </c>
      <c r="S216" s="64">
        <v>3718.8</v>
      </c>
      <c r="T216" s="64">
        <v>3572.6000000000004</v>
      </c>
      <c r="V216" s="23"/>
    </row>
    <row r="217" spans="2:22">
      <c r="B217" s="65">
        <v>43191</v>
      </c>
      <c r="C217" s="66">
        <v>4949.8</v>
      </c>
      <c r="D217" s="67">
        <v>5587.5</v>
      </c>
      <c r="E217" s="67">
        <v>6543.8</v>
      </c>
      <c r="F217" s="67">
        <v>5693.7</v>
      </c>
      <c r="G217" s="31"/>
      <c r="H217" s="66">
        <v>1572.8</v>
      </c>
      <c r="I217" s="67">
        <v>1931.3</v>
      </c>
      <c r="J217" s="67">
        <v>1656.3</v>
      </c>
      <c r="K217" s="67">
        <v>1720.1333333333332</v>
      </c>
      <c r="L217" s="31"/>
      <c r="M217" s="66">
        <v>3286</v>
      </c>
      <c r="N217" s="67">
        <v>3312.5</v>
      </c>
      <c r="O217" s="67">
        <v>3281.3</v>
      </c>
      <c r="P217" s="67">
        <v>3293.2666666666664</v>
      </c>
      <c r="Q217" s="31"/>
      <c r="R217" s="66">
        <v>3469.4</v>
      </c>
      <c r="S217" s="67">
        <v>3787.5</v>
      </c>
      <c r="T217" s="67">
        <v>3628.45</v>
      </c>
      <c r="V217" s="23"/>
    </row>
    <row r="218" spans="2:22">
      <c r="B218" s="62">
        <v>43221</v>
      </c>
      <c r="C218" s="63">
        <v>5154.8999999999996</v>
      </c>
      <c r="D218" s="64">
        <v>5750</v>
      </c>
      <c r="E218" s="64">
        <v>7018.8</v>
      </c>
      <c r="F218" s="64">
        <v>5974.5666666666666</v>
      </c>
      <c r="G218" s="31"/>
      <c r="H218" s="63">
        <v>1749.8</v>
      </c>
      <c r="I218" s="64">
        <v>2062.5</v>
      </c>
      <c r="J218" s="64">
        <v>1750</v>
      </c>
      <c r="K218" s="64">
        <v>1854.1000000000001</v>
      </c>
      <c r="L218" s="31"/>
      <c r="M218" s="63">
        <v>3414.7</v>
      </c>
      <c r="N218" s="64">
        <v>3268.8</v>
      </c>
      <c r="O218" s="64">
        <v>3318.8</v>
      </c>
      <c r="P218" s="64">
        <v>3334.1</v>
      </c>
      <c r="Q218" s="31"/>
      <c r="R218" s="63">
        <v>3605.2</v>
      </c>
      <c r="S218" s="64">
        <v>4093.8</v>
      </c>
      <c r="T218" s="64">
        <v>3849.5</v>
      </c>
      <c r="V218" s="23"/>
    </row>
    <row r="219" spans="2:22">
      <c r="B219" s="65">
        <v>43252</v>
      </c>
      <c r="C219" s="66">
        <v>5237.3</v>
      </c>
      <c r="D219" s="67">
        <v>5700</v>
      </c>
      <c r="E219" s="67">
        <v>7162.5</v>
      </c>
      <c r="F219" s="67">
        <v>6033.2666666666664</v>
      </c>
      <c r="G219" s="31"/>
      <c r="H219" s="66">
        <v>1796.8</v>
      </c>
      <c r="I219" s="67">
        <v>2112.5</v>
      </c>
      <c r="J219" s="67">
        <v>1950</v>
      </c>
      <c r="K219" s="67">
        <v>1953.1000000000001</v>
      </c>
      <c r="L219" s="31"/>
      <c r="M219" s="66">
        <v>3532.7</v>
      </c>
      <c r="N219" s="67">
        <v>3287.5</v>
      </c>
      <c r="O219" s="67">
        <v>3475</v>
      </c>
      <c r="P219" s="67">
        <v>3431.7333333333336</v>
      </c>
      <c r="Q219" s="31"/>
      <c r="R219" s="66">
        <v>3560.5</v>
      </c>
      <c r="S219" s="67">
        <v>3981.3</v>
      </c>
      <c r="T219" s="67">
        <v>3770.9</v>
      </c>
      <c r="U219" s="26"/>
      <c r="V219" s="23"/>
    </row>
    <row r="220" spans="2:22">
      <c r="B220" s="62">
        <v>43282</v>
      </c>
      <c r="C220" s="63">
        <v>4981.6000000000004</v>
      </c>
      <c r="D220" s="64">
        <v>5137.5</v>
      </c>
      <c r="E220" s="64">
        <v>6570.8</v>
      </c>
      <c r="F220" s="64">
        <v>5563.3</v>
      </c>
      <c r="G220" s="31"/>
      <c r="H220" s="63">
        <v>1724.9</v>
      </c>
      <c r="I220" s="64">
        <v>2029.2</v>
      </c>
      <c r="J220" s="64">
        <v>1795.8</v>
      </c>
      <c r="K220" s="64">
        <v>1849.9666666666669</v>
      </c>
      <c r="L220" s="31"/>
      <c r="M220" s="63">
        <v>3531.6</v>
      </c>
      <c r="N220" s="64">
        <v>3008.3</v>
      </c>
      <c r="O220" s="64">
        <v>3295.8</v>
      </c>
      <c r="P220" s="64">
        <v>3278.5666666666671</v>
      </c>
      <c r="Q220" s="31"/>
      <c r="R220" s="63">
        <v>3277.8</v>
      </c>
      <c r="S220" s="64">
        <v>3700</v>
      </c>
      <c r="T220" s="64">
        <v>3488.9</v>
      </c>
      <c r="U220" s="27"/>
      <c r="V220" s="23"/>
    </row>
    <row r="221" spans="2:22">
      <c r="B221" s="65">
        <v>43313</v>
      </c>
      <c r="C221" s="66">
        <v>5113</v>
      </c>
      <c r="D221" s="67">
        <v>4675</v>
      </c>
      <c r="E221" s="67">
        <v>6600</v>
      </c>
      <c r="F221" s="67">
        <v>5462.666666666667</v>
      </c>
      <c r="G221" s="31"/>
      <c r="H221" s="66">
        <v>1788.2</v>
      </c>
      <c r="I221" s="67">
        <v>2000</v>
      </c>
      <c r="J221" s="67">
        <v>1862.5</v>
      </c>
      <c r="K221" s="67">
        <v>1883.5666666666666</v>
      </c>
      <c r="L221" s="31"/>
      <c r="M221" s="66">
        <v>3444.5</v>
      </c>
      <c r="N221" s="67">
        <v>3006.3</v>
      </c>
      <c r="O221" s="67">
        <v>3331.3</v>
      </c>
      <c r="P221" s="67">
        <v>3260.7000000000003</v>
      </c>
      <c r="Q221" s="31"/>
      <c r="R221" s="66">
        <v>3426.9</v>
      </c>
      <c r="S221" s="67">
        <v>3718.8</v>
      </c>
      <c r="T221" s="67">
        <v>3572.8500000000004</v>
      </c>
      <c r="U221" s="27"/>
      <c r="V221" s="23"/>
    </row>
    <row r="222" spans="2:22">
      <c r="B222" s="62">
        <v>43344</v>
      </c>
      <c r="C222" s="63">
        <v>5009.8</v>
      </c>
      <c r="D222" s="64">
        <v>4356.3</v>
      </c>
      <c r="E222" s="64">
        <v>6406.3</v>
      </c>
      <c r="F222" s="64">
        <v>5257.4666666666672</v>
      </c>
      <c r="G222" s="31"/>
      <c r="H222" s="63">
        <v>1884.5</v>
      </c>
      <c r="I222" s="64">
        <v>2081.3000000000002</v>
      </c>
      <c r="J222" s="64">
        <v>1931.3</v>
      </c>
      <c r="K222" s="64">
        <v>1965.7</v>
      </c>
      <c r="L222" s="31"/>
      <c r="M222" s="63">
        <v>3306.9</v>
      </c>
      <c r="N222" s="64">
        <v>2818.8</v>
      </c>
      <c r="O222" s="64">
        <v>3406.3</v>
      </c>
      <c r="P222" s="64">
        <v>3177.3333333333335</v>
      </c>
      <c r="Q222" s="31"/>
      <c r="R222" s="63">
        <v>3644.9</v>
      </c>
      <c r="S222" s="64">
        <v>3618.8</v>
      </c>
      <c r="T222" s="64">
        <v>3631.8500000000004</v>
      </c>
      <c r="U222" s="27"/>
      <c r="V222" s="23"/>
    </row>
    <row r="223" spans="2:22">
      <c r="B223" s="65">
        <v>43374</v>
      </c>
      <c r="C223" s="66">
        <v>5029.6000000000004</v>
      </c>
      <c r="D223" s="67">
        <v>4162.5</v>
      </c>
      <c r="E223" s="67">
        <v>5543.8</v>
      </c>
      <c r="F223" s="67">
        <v>4911.9666666666672</v>
      </c>
      <c r="G223" s="31"/>
      <c r="H223" s="66">
        <v>1926.6</v>
      </c>
      <c r="I223" s="67">
        <v>2006.3</v>
      </c>
      <c r="J223" s="67">
        <v>1825</v>
      </c>
      <c r="K223" s="67">
        <v>1919.3</v>
      </c>
      <c r="L223" s="31"/>
      <c r="M223" s="66">
        <v>3402.2</v>
      </c>
      <c r="N223" s="67">
        <v>2725</v>
      </c>
      <c r="O223" s="67">
        <v>3200</v>
      </c>
      <c r="P223" s="67">
        <v>3109.0666666666671</v>
      </c>
      <c r="Q223" s="31"/>
      <c r="R223" s="66">
        <v>3458.2</v>
      </c>
      <c r="S223" s="67">
        <v>3512.5</v>
      </c>
      <c r="T223" s="67">
        <v>3485.35</v>
      </c>
      <c r="U223" s="27"/>
      <c r="V223" s="23"/>
    </row>
    <row r="224" spans="2:22">
      <c r="B224" s="62">
        <v>43405</v>
      </c>
      <c r="C224" s="63">
        <v>4999.3999999999996</v>
      </c>
      <c r="D224" s="64">
        <v>4131.3</v>
      </c>
      <c r="E224" s="64">
        <v>5093.8</v>
      </c>
      <c r="F224" s="64">
        <v>4741.5</v>
      </c>
      <c r="G224" s="31"/>
      <c r="H224" s="63">
        <v>1953.3</v>
      </c>
      <c r="I224" s="64">
        <v>2050</v>
      </c>
      <c r="J224" s="64">
        <v>1818.8</v>
      </c>
      <c r="K224" s="64">
        <v>1940.7</v>
      </c>
      <c r="L224" s="31"/>
      <c r="M224" s="63">
        <v>3427.1</v>
      </c>
      <c r="N224" s="64">
        <v>2656.3</v>
      </c>
      <c r="O224" s="64">
        <v>3112.5</v>
      </c>
      <c r="P224" s="64">
        <v>3065.2999999999997</v>
      </c>
      <c r="Q224" s="31"/>
      <c r="R224" s="63">
        <v>3188.5</v>
      </c>
      <c r="S224" s="64">
        <v>3375</v>
      </c>
      <c r="T224" s="64">
        <v>3281.75</v>
      </c>
      <c r="U224" s="27"/>
      <c r="V224" s="23"/>
    </row>
    <row r="225" spans="2:29">
      <c r="B225" s="65">
        <v>43435</v>
      </c>
      <c r="C225" s="66">
        <v>4943.8999999999996</v>
      </c>
      <c r="D225" s="67">
        <v>3916.7</v>
      </c>
      <c r="E225" s="67">
        <v>4970.8</v>
      </c>
      <c r="F225" s="67">
        <v>4610.4666666666662</v>
      </c>
      <c r="G225" s="31"/>
      <c r="H225" s="66">
        <v>1988.6</v>
      </c>
      <c r="I225" s="67">
        <v>2079.1999999999998</v>
      </c>
      <c r="J225" s="67">
        <v>1945.8</v>
      </c>
      <c r="K225" s="67">
        <v>2004.5333333333331</v>
      </c>
      <c r="L225" s="31"/>
      <c r="M225" s="66">
        <v>3417.2</v>
      </c>
      <c r="N225" s="67">
        <v>2666.7</v>
      </c>
      <c r="O225" s="67">
        <v>3087.5</v>
      </c>
      <c r="P225" s="67">
        <v>3057.1333333333332</v>
      </c>
      <c r="Q225" s="31"/>
      <c r="R225" s="66">
        <v>3029.6</v>
      </c>
      <c r="S225" s="67">
        <v>3304.2</v>
      </c>
      <c r="T225" s="67">
        <v>3166.8999999999996</v>
      </c>
      <c r="U225" s="27"/>
      <c r="V225" s="23"/>
    </row>
    <row r="226" spans="2:29">
      <c r="B226" s="62">
        <v>43466</v>
      </c>
      <c r="C226" s="63">
        <v>4925.8</v>
      </c>
      <c r="D226" s="64">
        <v>4237.5</v>
      </c>
      <c r="E226" s="64">
        <v>5075</v>
      </c>
      <c r="F226" s="64">
        <v>4746.0999999999995</v>
      </c>
      <c r="H226" s="63">
        <v>2097.3000000000002</v>
      </c>
      <c r="I226" s="64">
        <v>2493.8000000000002</v>
      </c>
      <c r="J226" s="64">
        <v>2156.3000000000002</v>
      </c>
      <c r="K226" s="64">
        <v>2249.1333333333337</v>
      </c>
      <c r="M226" s="63">
        <v>3472.3</v>
      </c>
      <c r="N226" s="64">
        <v>2781.3</v>
      </c>
      <c r="O226" s="64">
        <v>3225</v>
      </c>
      <c r="P226" s="64">
        <v>3159.5333333333333</v>
      </c>
      <c r="R226" s="63">
        <v>3057.4</v>
      </c>
      <c r="S226" s="64">
        <v>3493.8</v>
      </c>
      <c r="T226" s="64">
        <v>3275.6000000000004</v>
      </c>
      <c r="U226" s="27"/>
      <c r="V226" s="23"/>
    </row>
    <row r="227" spans="2:29">
      <c r="B227" s="65">
        <v>43497</v>
      </c>
      <c r="C227" s="66">
        <v>4992.2</v>
      </c>
      <c r="D227" s="67">
        <v>4450</v>
      </c>
      <c r="E227" s="67">
        <v>4987.5</v>
      </c>
      <c r="F227" s="67">
        <v>4809.9000000000005</v>
      </c>
      <c r="H227" s="66">
        <v>2160.5</v>
      </c>
      <c r="I227" s="67">
        <v>2618.8000000000002</v>
      </c>
      <c r="J227" s="67">
        <v>2256.3000000000002</v>
      </c>
      <c r="K227" s="67">
        <v>2345.2000000000003</v>
      </c>
      <c r="M227" s="66">
        <v>3531.4</v>
      </c>
      <c r="N227" s="67">
        <v>3031.3</v>
      </c>
      <c r="O227" s="67">
        <v>3293.8</v>
      </c>
      <c r="P227" s="67">
        <v>3285.5</v>
      </c>
      <c r="R227" s="66">
        <v>3073.2</v>
      </c>
      <c r="S227" s="67">
        <v>3675</v>
      </c>
      <c r="T227" s="67">
        <v>3374.1</v>
      </c>
      <c r="U227" s="27"/>
      <c r="V227" s="23"/>
    </row>
    <row r="228" spans="2:29">
      <c r="B228" s="62">
        <v>43525</v>
      </c>
      <c r="C228" s="63">
        <v>5013.3</v>
      </c>
      <c r="D228" s="64">
        <v>4943.8</v>
      </c>
      <c r="E228" s="64">
        <v>4756.3</v>
      </c>
      <c r="F228" s="64">
        <v>4904.4666666666672</v>
      </c>
      <c r="H228" s="63">
        <v>2114</v>
      </c>
      <c r="I228" s="64">
        <v>2575</v>
      </c>
      <c r="J228" s="64">
        <v>2206.3000000000002</v>
      </c>
      <c r="K228" s="64">
        <v>2298.4333333333334</v>
      </c>
      <c r="M228" s="63">
        <v>3576.1</v>
      </c>
      <c r="N228" s="64">
        <v>3268.8</v>
      </c>
      <c r="O228" s="64">
        <v>3275</v>
      </c>
      <c r="P228" s="64">
        <v>3373.2999999999997</v>
      </c>
      <c r="R228" s="63">
        <v>3391.4</v>
      </c>
      <c r="S228" s="64">
        <v>4018.8</v>
      </c>
      <c r="T228" s="64">
        <v>3705.1000000000004</v>
      </c>
      <c r="U228" s="27"/>
      <c r="V228" s="23"/>
    </row>
    <row r="229" spans="2:29">
      <c r="B229" s="65">
        <v>43556</v>
      </c>
      <c r="C229" s="66">
        <v>4997.7</v>
      </c>
      <c r="D229" s="67">
        <v>5606.3</v>
      </c>
      <c r="E229" s="67">
        <v>4681.3</v>
      </c>
      <c r="F229" s="67">
        <v>5095.0999999999995</v>
      </c>
      <c r="H229" s="66">
        <v>2125.5</v>
      </c>
      <c r="I229" s="67">
        <v>2550</v>
      </c>
      <c r="J229" s="67">
        <v>2175</v>
      </c>
      <c r="K229" s="67">
        <v>2283.5</v>
      </c>
      <c r="M229" s="66">
        <v>3628.2</v>
      </c>
      <c r="N229" s="67">
        <v>3318.8</v>
      </c>
      <c r="O229" s="67">
        <v>3337.5</v>
      </c>
      <c r="P229" s="67">
        <v>3428.1666666666665</v>
      </c>
      <c r="R229" s="66">
        <v>3630.6</v>
      </c>
      <c r="S229" s="67">
        <v>4287.5</v>
      </c>
      <c r="T229" s="67">
        <v>3959.05</v>
      </c>
      <c r="U229" s="27"/>
      <c r="V229" s="23"/>
    </row>
    <row r="230" spans="2:29">
      <c r="B230" s="62">
        <v>43586</v>
      </c>
      <c r="C230" s="63">
        <v>5060.1000000000004</v>
      </c>
      <c r="D230" s="64">
        <v>5631.3</v>
      </c>
      <c r="E230" s="64">
        <v>4681.3</v>
      </c>
      <c r="F230" s="64">
        <v>5124.2333333333336</v>
      </c>
      <c r="H230" s="63">
        <v>2237.5</v>
      </c>
      <c r="I230" s="64">
        <v>2562.5</v>
      </c>
      <c r="J230" s="64">
        <v>2275</v>
      </c>
      <c r="K230" s="64">
        <v>2358.3333333333335</v>
      </c>
      <c r="M230" s="63">
        <v>3656.6</v>
      </c>
      <c r="N230" s="64">
        <v>3231.3</v>
      </c>
      <c r="O230" s="64">
        <v>3362.5</v>
      </c>
      <c r="P230" s="64">
        <v>3416.7999999999997</v>
      </c>
      <c r="R230" s="63">
        <v>3742.1</v>
      </c>
      <c r="S230" s="64">
        <v>4731.3</v>
      </c>
      <c r="T230" s="64">
        <v>4236.7</v>
      </c>
      <c r="U230" s="27"/>
      <c r="V230" s="23"/>
    </row>
    <row r="231" spans="2:29">
      <c r="B231" s="65">
        <v>43617</v>
      </c>
      <c r="C231" s="66">
        <v>5216.8</v>
      </c>
      <c r="D231" s="67">
        <v>4633.3</v>
      </c>
      <c r="E231" s="67">
        <v>4408.3</v>
      </c>
      <c r="F231" s="67">
        <v>4752.8</v>
      </c>
      <c r="H231" s="66">
        <v>2299.6</v>
      </c>
      <c r="I231" s="67">
        <v>2416.6999999999998</v>
      </c>
      <c r="J231" s="67">
        <v>2341.6999999999998</v>
      </c>
      <c r="K231" s="67">
        <v>2352.6666666666665</v>
      </c>
      <c r="M231" s="66">
        <v>3701.1</v>
      </c>
      <c r="N231" s="67">
        <v>3058.3</v>
      </c>
      <c r="O231" s="67">
        <v>3337.5</v>
      </c>
      <c r="P231" s="67">
        <v>3365.6333333333332</v>
      </c>
      <c r="R231" s="66">
        <v>3728</v>
      </c>
      <c r="S231" s="67">
        <v>3904.2</v>
      </c>
      <c r="T231" s="67">
        <v>3816.1</v>
      </c>
      <c r="U231" s="27"/>
      <c r="V231" s="23"/>
    </row>
    <row r="232" spans="2:29" s="28" customFormat="1">
      <c r="B232" s="62">
        <v>43647</v>
      </c>
      <c r="C232" s="63">
        <v>5267.5</v>
      </c>
      <c r="D232" s="64">
        <v>4437.5</v>
      </c>
      <c r="E232" s="64">
        <v>4100</v>
      </c>
      <c r="F232" s="64">
        <v>4601.666666666667</v>
      </c>
      <c r="G232" s="20"/>
      <c r="H232" s="63">
        <v>2291.3000000000002</v>
      </c>
      <c r="I232" s="64">
        <v>2587.5</v>
      </c>
      <c r="J232" s="64">
        <v>2325</v>
      </c>
      <c r="K232" s="64">
        <v>2401.2666666666669</v>
      </c>
      <c r="L232" s="20"/>
      <c r="M232" s="63">
        <v>3826.6</v>
      </c>
      <c r="N232" s="64">
        <v>3100</v>
      </c>
      <c r="O232" s="64">
        <v>3193.8</v>
      </c>
      <c r="P232" s="64">
        <v>3373.4666666666672</v>
      </c>
      <c r="Q232" s="20"/>
      <c r="R232" s="63">
        <v>4075.5</v>
      </c>
      <c r="S232" s="64">
        <v>3887.5</v>
      </c>
      <c r="T232" s="64">
        <v>3981.5</v>
      </c>
      <c r="U232" s="27"/>
      <c r="V232" s="23"/>
      <c r="W232" s="15"/>
      <c r="X232" s="15"/>
      <c r="AA232" s="15"/>
      <c r="AB232" s="15"/>
      <c r="AC232" s="15"/>
    </row>
    <row r="233" spans="2:29">
      <c r="B233" s="65">
        <v>43678</v>
      </c>
      <c r="C233" s="66">
        <v>5215.8999999999996</v>
      </c>
      <c r="D233" s="67">
        <v>4081.3</v>
      </c>
      <c r="E233" s="67">
        <v>3912.5</v>
      </c>
      <c r="F233" s="67">
        <v>4403.2333333333336</v>
      </c>
      <c r="H233" s="66">
        <v>2278.5</v>
      </c>
      <c r="I233" s="67">
        <v>2593.8000000000002</v>
      </c>
      <c r="J233" s="67">
        <v>2362.5</v>
      </c>
      <c r="K233" s="67">
        <v>2411.6</v>
      </c>
      <c r="M233" s="66">
        <v>3777</v>
      </c>
      <c r="N233" s="67">
        <v>3181.3</v>
      </c>
      <c r="O233" s="67">
        <v>3181.3</v>
      </c>
      <c r="P233" s="67">
        <v>3379.8666666666668</v>
      </c>
      <c r="R233" s="66">
        <v>4029.2</v>
      </c>
      <c r="S233" s="67">
        <v>3962.5</v>
      </c>
      <c r="T233" s="67">
        <v>3995.85</v>
      </c>
      <c r="U233" s="27"/>
      <c r="V233" s="23"/>
    </row>
    <row r="234" spans="2:29" s="28" customFormat="1">
      <c r="B234" s="62">
        <v>43709</v>
      </c>
      <c r="C234" s="63">
        <v>4926</v>
      </c>
      <c r="D234" s="64">
        <v>4137.5</v>
      </c>
      <c r="E234" s="64">
        <v>3975</v>
      </c>
      <c r="F234" s="64">
        <v>4346.166666666667</v>
      </c>
      <c r="G234" s="20"/>
      <c r="H234" s="63">
        <v>2319</v>
      </c>
      <c r="I234" s="64">
        <v>2637.5</v>
      </c>
      <c r="J234" s="64">
        <v>2431.3000000000002</v>
      </c>
      <c r="K234" s="64">
        <v>2462.6</v>
      </c>
      <c r="L234" s="20"/>
      <c r="M234" s="63">
        <v>3823.5</v>
      </c>
      <c r="N234" s="64">
        <v>3150</v>
      </c>
      <c r="O234" s="64">
        <v>3250</v>
      </c>
      <c r="P234" s="64">
        <v>3407.8333333333335</v>
      </c>
      <c r="Q234" s="20"/>
      <c r="R234" s="63">
        <v>4200.5</v>
      </c>
      <c r="S234" s="64">
        <v>3875</v>
      </c>
      <c r="T234" s="64">
        <v>4037.75</v>
      </c>
      <c r="U234" s="27"/>
      <c r="V234" s="23"/>
      <c r="W234" s="15"/>
      <c r="X234" s="15"/>
      <c r="AA234" s="15"/>
      <c r="AB234" s="15"/>
      <c r="AC234" s="15"/>
    </row>
    <row r="235" spans="2:29">
      <c r="B235" s="65">
        <v>43739</v>
      </c>
      <c r="C235" s="66">
        <v>4752.8999999999996</v>
      </c>
      <c r="D235" s="67">
        <v>4125</v>
      </c>
      <c r="E235" s="67">
        <v>3993.8</v>
      </c>
      <c r="F235" s="67">
        <v>4290.5666666666666</v>
      </c>
      <c r="H235" s="66">
        <v>2415.6</v>
      </c>
      <c r="I235" s="67">
        <v>2737.5</v>
      </c>
      <c r="J235" s="67">
        <v>2593.8000000000002</v>
      </c>
      <c r="K235" s="67">
        <v>2582.3000000000002</v>
      </c>
      <c r="M235" s="66">
        <v>3907.3</v>
      </c>
      <c r="N235" s="67">
        <v>3175</v>
      </c>
      <c r="O235" s="67">
        <v>3306.3</v>
      </c>
      <c r="P235" s="67">
        <v>3462.8666666666668</v>
      </c>
      <c r="R235" s="66">
        <v>4341.8</v>
      </c>
      <c r="S235" s="67">
        <v>3762.5</v>
      </c>
      <c r="T235" s="67">
        <v>4052.15</v>
      </c>
      <c r="V235" s="23"/>
    </row>
    <row r="236" spans="2:29">
      <c r="B236" s="62">
        <v>43770</v>
      </c>
      <c r="C236" s="63">
        <v>4600.8</v>
      </c>
      <c r="D236" s="64">
        <v>4137.5</v>
      </c>
      <c r="E236" s="64">
        <v>4031.3</v>
      </c>
      <c r="F236" s="64">
        <v>4256.5333333333328</v>
      </c>
      <c r="H236" s="63">
        <v>2544.1</v>
      </c>
      <c r="I236" s="64">
        <v>2987.5</v>
      </c>
      <c r="J236" s="64">
        <v>2750</v>
      </c>
      <c r="K236" s="64">
        <v>2760.5333333333333</v>
      </c>
      <c r="M236" s="63">
        <v>3861</v>
      </c>
      <c r="N236" s="64">
        <v>3293.8</v>
      </c>
      <c r="O236" s="64">
        <v>3362.5</v>
      </c>
      <c r="P236" s="64">
        <v>3505.7666666666664</v>
      </c>
      <c r="R236" s="63">
        <v>4789.1000000000004</v>
      </c>
      <c r="S236" s="64">
        <v>3668.8</v>
      </c>
      <c r="T236" s="64">
        <v>4228.9500000000007</v>
      </c>
      <c r="V236" s="23"/>
    </row>
    <row r="237" spans="2:29">
      <c r="B237" s="65">
        <v>43800</v>
      </c>
      <c r="C237" s="66">
        <v>4374.3999999999996</v>
      </c>
      <c r="D237" s="67">
        <v>3929.2</v>
      </c>
      <c r="E237" s="67">
        <v>4004.2</v>
      </c>
      <c r="F237" s="67">
        <v>4102.5999999999995</v>
      </c>
      <c r="H237" s="66">
        <v>2681</v>
      </c>
      <c r="I237" s="67">
        <v>2945.8</v>
      </c>
      <c r="J237" s="67">
        <v>2845.8</v>
      </c>
      <c r="K237" s="67">
        <v>2824.2000000000003</v>
      </c>
      <c r="M237" s="66">
        <v>3939.4</v>
      </c>
      <c r="N237" s="67">
        <v>3208.3</v>
      </c>
      <c r="O237" s="67">
        <v>3416.7</v>
      </c>
      <c r="P237" s="67">
        <v>3521.4666666666672</v>
      </c>
      <c r="Q237" s="23"/>
      <c r="R237" s="66">
        <v>4521.5</v>
      </c>
      <c r="S237" s="67">
        <v>3945.8</v>
      </c>
      <c r="T237" s="67">
        <v>4233.6499999999996</v>
      </c>
      <c r="V237" s="23"/>
    </row>
    <row r="238" spans="2:29">
      <c r="B238" s="62">
        <v>43831</v>
      </c>
      <c r="C238" s="63">
        <v>4222.5</v>
      </c>
      <c r="D238" s="64">
        <v>4131.3</v>
      </c>
      <c r="E238" s="64">
        <v>4050</v>
      </c>
      <c r="F238" s="64">
        <v>4134.5999999999995</v>
      </c>
      <c r="H238" s="63">
        <v>2745</v>
      </c>
      <c r="I238" s="64">
        <v>3106.3</v>
      </c>
      <c r="J238" s="64">
        <v>2912.5</v>
      </c>
      <c r="K238" s="64">
        <v>2921.2666666666664</v>
      </c>
      <c r="M238" s="63">
        <v>3986.6</v>
      </c>
      <c r="N238" s="64">
        <v>3193.8</v>
      </c>
      <c r="O238" s="64">
        <v>3412.5</v>
      </c>
      <c r="P238" s="64">
        <v>3530.9666666666667</v>
      </c>
      <c r="Q238" s="23"/>
      <c r="R238" s="63">
        <v>3988.6</v>
      </c>
      <c r="S238" s="64">
        <v>4050</v>
      </c>
      <c r="T238" s="64">
        <v>4019.3</v>
      </c>
      <c r="U238" s="58"/>
    </row>
    <row r="239" spans="2:29">
      <c r="B239" s="65">
        <v>43862</v>
      </c>
      <c r="C239" s="66">
        <v>3985.1</v>
      </c>
      <c r="D239" s="67">
        <v>4168.8</v>
      </c>
      <c r="E239" s="67">
        <v>3937.5</v>
      </c>
      <c r="F239" s="67">
        <v>4030.4666666666667</v>
      </c>
      <c r="H239" s="66">
        <v>2745.4</v>
      </c>
      <c r="I239" s="67">
        <v>3006.3</v>
      </c>
      <c r="J239" s="67">
        <v>2837.5</v>
      </c>
      <c r="K239" s="67">
        <v>2863.0666666666671</v>
      </c>
      <c r="M239" s="66">
        <v>3994.3</v>
      </c>
      <c r="N239" s="67">
        <v>3006.3</v>
      </c>
      <c r="O239" s="67">
        <v>3350</v>
      </c>
      <c r="P239" s="67">
        <v>3450.2000000000003</v>
      </c>
      <c r="Q239" s="23"/>
      <c r="R239" s="66">
        <v>3942.8</v>
      </c>
      <c r="S239" s="67">
        <v>4431.3</v>
      </c>
      <c r="T239" s="67">
        <v>4187.05</v>
      </c>
    </row>
    <row r="240" spans="2:29">
      <c r="B240" s="62">
        <v>43891</v>
      </c>
      <c r="C240" s="63">
        <v>3869.3</v>
      </c>
      <c r="D240" s="64">
        <v>4268.8</v>
      </c>
      <c r="E240" s="64">
        <v>3706.3</v>
      </c>
      <c r="F240" s="64">
        <v>3948.1333333333337</v>
      </c>
      <c r="H240" s="63">
        <v>2460.4</v>
      </c>
      <c r="I240" s="64">
        <v>2762.5</v>
      </c>
      <c r="J240" s="64">
        <v>2518.8000000000002</v>
      </c>
      <c r="K240" s="64">
        <v>2580.5666666666666</v>
      </c>
      <c r="M240" s="63">
        <v>3925.8</v>
      </c>
      <c r="N240" s="64">
        <v>2875</v>
      </c>
      <c r="O240" s="64">
        <v>3112.5</v>
      </c>
      <c r="P240" s="64">
        <v>3304.4333333333329</v>
      </c>
      <c r="Q240" s="23"/>
      <c r="R240" s="63">
        <v>3767.9</v>
      </c>
      <c r="S240" s="64">
        <v>4356.3</v>
      </c>
      <c r="T240" s="64">
        <v>4062.1000000000004</v>
      </c>
      <c r="U240" s="23"/>
    </row>
    <row r="241" spans="2:21">
      <c r="B241" s="65">
        <v>43922</v>
      </c>
      <c r="C241" s="66">
        <v>2784.4</v>
      </c>
      <c r="D241" s="67">
        <v>4275</v>
      </c>
      <c r="E241" s="67">
        <v>2650</v>
      </c>
      <c r="F241" s="67">
        <v>3236.4666666666667</v>
      </c>
      <c r="H241" s="66">
        <v>2105.9</v>
      </c>
      <c r="I241" s="67">
        <v>2581.3000000000002</v>
      </c>
      <c r="J241" s="67">
        <v>1825</v>
      </c>
      <c r="K241" s="67">
        <v>2170.7333333333336</v>
      </c>
      <c r="M241" s="66">
        <v>3696.3</v>
      </c>
      <c r="N241" s="67">
        <v>2781.3</v>
      </c>
      <c r="O241" s="67">
        <v>2493.8000000000002</v>
      </c>
      <c r="P241" s="67">
        <v>2990.4666666666672</v>
      </c>
      <c r="Q241" s="23"/>
      <c r="R241" s="66">
        <v>3092.2</v>
      </c>
      <c r="S241" s="67">
        <v>4475</v>
      </c>
      <c r="T241" s="67">
        <v>3783.6</v>
      </c>
      <c r="U241" s="23"/>
    </row>
    <row r="242" spans="2:21">
      <c r="B242" s="62">
        <v>43952</v>
      </c>
      <c r="C242" s="63">
        <v>2882.3</v>
      </c>
      <c r="D242" s="64">
        <v>3808.3</v>
      </c>
      <c r="E242" s="64">
        <v>2583.3000000000002</v>
      </c>
      <c r="F242" s="64">
        <v>3091.3000000000006</v>
      </c>
      <c r="H242" s="63">
        <v>1872.2</v>
      </c>
      <c r="I242" s="64">
        <v>2537.5</v>
      </c>
      <c r="J242" s="64">
        <v>1841.7</v>
      </c>
      <c r="K242" s="64">
        <v>2083.7999999999997</v>
      </c>
      <c r="M242" s="63">
        <v>3705.5</v>
      </c>
      <c r="N242" s="64">
        <v>2729.2</v>
      </c>
      <c r="O242" s="64">
        <v>2400</v>
      </c>
      <c r="P242" s="64">
        <v>2944.9</v>
      </c>
      <c r="Q242" s="23"/>
      <c r="R242" s="63">
        <v>2863.8</v>
      </c>
      <c r="S242" s="64">
        <v>4033.3</v>
      </c>
      <c r="T242" s="64">
        <v>3448.55</v>
      </c>
      <c r="U242" s="23"/>
    </row>
    <row r="243" spans="2:21">
      <c r="B243" s="65">
        <v>43983</v>
      </c>
      <c r="C243" s="66">
        <v>3762.6</v>
      </c>
      <c r="D243" s="67">
        <v>3641.7</v>
      </c>
      <c r="E243" s="67">
        <v>3054.2</v>
      </c>
      <c r="F243" s="67">
        <v>3486.1666666666665</v>
      </c>
      <c r="H243" s="66">
        <v>2007.5</v>
      </c>
      <c r="I243" s="67">
        <v>2616.6999999999998</v>
      </c>
      <c r="J243" s="67">
        <v>2108.3000000000002</v>
      </c>
      <c r="K243" s="67">
        <v>2244.1666666666665</v>
      </c>
      <c r="M243" s="66">
        <v>3727.8</v>
      </c>
      <c r="N243" s="67">
        <v>2800</v>
      </c>
      <c r="O243" s="67">
        <v>2629.2</v>
      </c>
      <c r="P243" s="67">
        <v>3052.3333333333335</v>
      </c>
      <c r="Q243" s="23"/>
      <c r="R243" s="66">
        <v>4883.7</v>
      </c>
      <c r="S243" s="67">
        <v>3854.2</v>
      </c>
      <c r="T243" s="67">
        <v>4368.95</v>
      </c>
      <c r="U243" s="23"/>
    </row>
    <row r="244" spans="2:21">
      <c r="B244" s="62">
        <v>44013</v>
      </c>
      <c r="C244" s="63">
        <v>3943.2</v>
      </c>
      <c r="D244" s="64">
        <v>3637.5</v>
      </c>
      <c r="E244" s="64">
        <v>3887.5</v>
      </c>
      <c r="F244" s="64">
        <v>3822.7333333333336</v>
      </c>
      <c r="H244" s="63">
        <v>2142.1999999999998</v>
      </c>
      <c r="I244" s="64">
        <v>2750</v>
      </c>
      <c r="J244" s="64">
        <v>2475</v>
      </c>
      <c r="K244" s="64">
        <v>2455.7333333333331</v>
      </c>
      <c r="M244" s="63">
        <v>3743</v>
      </c>
      <c r="N244" s="64">
        <v>3262.5</v>
      </c>
      <c r="O244" s="64">
        <v>3175</v>
      </c>
      <c r="P244" s="64">
        <v>3393.5</v>
      </c>
      <c r="Q244" s="23"/>
      <c r="R244" s="63">
        <v>5704</v>
      </c>
      <c r="S244" s="64">
        <v>3850</v>
      </c>
      <c r="T244" s="64">
        <v>4777</v>
      </c>
      <c r="U244" s="23"/>
    </row>
    <row r="245" spans="2:21">
      <c r="B245" s="65">
        <v>44044</v>
      </c>
      <c r="C245" s="66">
        <v>3340.9</v>
      </c>
      <c r="D245" s="67">
        <v>3437.5</v>
      </c>
      <c r="E245" s="67">
        <v>4062.5</v>
      </c>
      <c r="F245" s="67">
        <v>3613.6333333333332</v>
      </c>
      <c r="H245" s="66">
        <v>2120.6</v>
      </c>
      <c r="I245" s="67">
        <v>2806.3</v>
      </c>
      <c r="J245" s="67">
        <v>2506.3000000000002</v>
      </c>
      <c r="K245" s="67">
        <v>2477.7333333333331</v>
      </c>
      <c r="M245" s="66">
        <v>3684.8</v>
      </c>
      <c r="N245" s="67">
        <v>3025</v>
      </c>
      <c r="O245" s="67">
        <v>3281.3</v>
      </c>
      <c r="P245" s="67">
        <v>3330.3666666666668</v>
      </c>
      <c r="Q245" s="23"/>
      <c r="R245" s="66">
        <v>4651.5</v>
      </c>
      <c r="S245" s="67">
        <v>3531.3</v>
      </c>
      <c r="T245" s="67">
        <v>4091.4</v>
      </c>
      <c r="U245" s="23"/>
    </row>
    <row r="246" spans="2:21">
      <c r="B246" s="62">
        <v>44075</v>
      </c>
      <c r="C246" s="63">
        <v>3278.5</v>
      </c>
      <c r="D246" s="64">
        <v>3406.3</v>
      </c>
      <c r="E246" s="64">
        <v>4093.8</v>
      </c>
      <c r="F246" s="64">
        <v>3592.8666666666668</v>
      </c>
      <c r="H246" s="63">
        <v>2207.6999999999998</v>
      </c>
      <c r="I246" s="64">
        <v>2825</v>
      </c>
      <c r="J246" s="64">
        <v>2625</v>
      </c>
      <c r="K246" s="64">
        <v>2552.5666666666666</v>
      </c>
      <c r="M246" s="63">
        <v>3715.9</v>
      </c>
      <c r="N246" s="64">
        <v>2956.3</v>
      </c>
      <c r="O246" s="64">
        <v>3287.5</v>
      </c>
      <c r="P246" s="64">
        <v>3319.9</v>
      </c>
      <c r="Q246" s="23"/>
      <c r="R246" s="63">
        <v>3911.2</v>
      </c>
      <c r="S246" s="64">
        <v>3600</v>
      </c>
      <c r="T246" s="64">
        <v>3755.6</v>
      </c>
      <c r="U246" s="23"/>
    </row>
    <row r="247" spans="2:21">
      <c r="B247" s="65">
        <v>44105</v>
      </c>
      <c r="C247" s="66">
        <v>3361.6</v>
      </c>
      <c r="D247" s="67">
        <v>3679.2</v>
      </c>
      <c r="E247" s="67">
        <v>4058.3</v>
      </c>
      <c r="F247" s="67">
        <v>3699.6999999999994</v>
      </c>
      <c r="H247" s="66">
        <v>2352.3000000000002</v>
      </c>
      <c r="I247" s="67">
        <v>2895.8</v>
      </c>
      <c r="J247" s="67">
        <v>2583.3000000000002</v>
      </c>
      <c r="K247" s="67">
        <v>2610.4666666666667</v>
      </c>
      <c r="M247" s="66">
        <v>3640.7</v>
      </c>
      <c r="N247" s="67">
        <v>3025</v>
      </c>
      <c r="O247" s="67">
        <v>3262.5</v>
      </c>
      <c r="P247" s="67">
        <v>3309.4</v>
      </c>
      <c r="Q247" s="23"/>
      <c r="R247" s="66">
        <v>5053.2</v>
      </c>
      <c r="S247" s="67">
        <v>3804.2</v>
      </c>
      <c r="T247" s="67">
        <v>4428.7</v>
      </c>
    </row>
    <row r="248" spans="2:21">
      <c r="B248" s="62">
        <v>44136</v>
      </c>
      <c r="C248" s="63">
        <v>3209.5</v>
      </c>
      <c r="D248" s="64">
        <v>3866.7</v>
      </c>
      <c r="E248" s="64">
        <v>4041.7</v>
      </c>
      <c r="F248" s="64">
        <v>3705.9666666666667</v>
      </c>
      <c r="H248" s="63">
        <v>2384.5</v>
      </c>
      <c r="I248" s="64">
        <v>2825</v>
      </c>
      <c r="J248" s="64">
        <v>2579.1999999999998</v>
      </c>
      <c r="K248" s="64">
        <v>2596.2333333333331</v>
      </c>
      <c r="M248" s="63">
        <v>3532.7</v>
      </c>
      <c r="N248" s="64">
        <v>3050</v>
      </c>
      <c r="O248" s="64">
        <v>3287.5</v>
      </c>
      <c r="P248" s="64">
        <v>3290.0666666666671</v>
      </c>
      <c r="Q248" s="23"/>
      <c r="R248" s="63">
        <v>5409</v>
      </c>
      <c r="S248" s="64">
        <v>3733.3</v>
      </c>
      <c r="T248" s="64">
        <v>4571.1499999999996</v>
      </c>
    </row>
    <row r="249" spans="2:21">
      <c r="B249" s="65">
        <v>44166</v>
      </c>
      <c r="C249" s="66">
        <v>3181.5</v>
      </c>
      <c r="D249" s="67">
        <v>4337.5</v>
      </c>
      <c r="E249" s="67">
        <v>4075</v>
      </c>
      <c r="F249" s="67">
        <v>3864.6666666666665</v>
      </c>
      <c r="H249" s="66">
        <v>2414.1</v>
      </c>
      <c r="I249" s="67">
        <v>3012.5</v>
      </c>
      <c r="J249" s="67">
        <v>2706.3</v>
      </c>
      <c r="K249" s="67">
        <v>2710.9666666666667</v>
      </c>
      <c r="M249" s="66">
        <v>3470.3</v>
      </c>
      <c r="N249" s="67">
        <v>3256.3</v>
      </c>
      <c r="O249" s="67">
        <v>3406.3</v>
      </c>
      <c r="P249" s="67">
        <v>3377.6333333333337</v>
      </c>
      <c r="Q249" s="23"/>
      <c r="R249" s="66">
        <v>3622.9</v>
      </c>
      <c r="S249" s="67">
        <v>3987.5</v>
      </c>
      <c r="T249" s="67">
        <v>3805.2</v>
      </c>
    </row>
    <row r="250" spans="2:21">
      <c r="B250" s="62">
        <v>44197</v>
      </c>
      <c r="C250" s="63">
        <v>3207.3</v>
      </c>
      <c r="D250" s="64">
        <v>4837.5</v>
      </c>
      <c r="E250" s="64">
        <v>4143.8</v>
      </c>
      <c r="F250" s="64">
        <v>4062.8666666666668</v>
      </c>
      <c r="H250" s="63">
        <v>2501.1</v>
      </c>
      <c r="I250" s="64">
        <v>3243.8</v>
      </c>
      <c r="J250" s="64">
        <v>2806.3</v>
      </c>
      <c r="K250" s="64">
        <v>2850.4</v>
      </c>
      <c r="M250" s="63">
        <v>3466.6</v>
      </c>
      <c r="N250" s="64">
        <v>3381.3</v>
      </c>
      <c r="O250" s="64">
        <v>3443.8</v>
      </c>
      <c r="P250" s="64">
        <v>3430.5666666666671</v>
      </c>
      <c r="Q250" s="23"/>
      <c r="R250" s="63">
        <v>3638.1</v>
      </c>
      <c r="S250" s="64">
        <v>4118.8</v>
      </c>
      <c r="T250" s="64">
        <v>3878.45</v>
      </c>
    </row>
    <row r="251" spans="2:21" ht="14.25" customHeight="1">
      <c r="B251" s="65">
        <v>44228</v>
      </c>
      <c r="C251" s="66">
        <v>2995.2</v>
      </c>
      <c r="D251" s="67">
        <v>5287.5</v>
      </c>
      <c r="E251" s="67">
        <v>4493.8</v>
      </c>
      <c r="F251" s="67">
        <v>4258.833333333333</v>
      </c>
      <c r="H251" s="66">
        <v>2461.1999999999998</v>
      </c>
      <c r="I251" s="67">
        <v>3275</v>
      </c>
      <c r="J251" s="67">
        <v>2912.5</v>
      </c>
      <c r="K251" s="67">
        <v>2882.9</v>
      </c>
      <c r="M251" s="66">
        <v>3625.9</v>
      </c>
      <c r="N251" s="67">
        <v>3812.5</v>
      </c>
      <c r="O251" s="67">
        <v>3612.5</v>
      </c>
      <c r="P251" s="67">
        <v>3683.6333333333332</v>
      </c>
      <c r="Q251" s="23"/>
      <c r="R251" s="66">
        <v>3517.3</v>
      </c>
      <c r="S251" s="67">
        <v>4306.3</v>
      </c>
      <c r="T251" s="67">
        <v>3911.8</v>
      </c>
    </row>
    <row r="252" spans="2:21">
      <c r="B252" s="62">
        <v>44256</v>
      </c>
      <c r="C252" s="63">
        <v>3504.9</v>
      </c>
      <c r="D252" s="64">
        <v>5725</v>
      </c>
      <c r="E252" s="64">
        <v>4850</v>
      </c>
      <c r="F252" s="64">
        <v>4693.3</v>
      </c>
      <c r="H252" s="63">
        <v>2462.3000000000002</v>
      </c>
      <c r="I252" s="64">
        <v>3406.3</v>
      </c>
      <c r="J252" s="64">
        <v>2956.3</v>
      </c>
      <c r="K252" s="64">
        <v>2941.6333333333337</v>
      </c>
      <c r="M252" s="63">
        <v>3722.1</v>
      </c>
      <c r="N252" s="64">
        <v>4106.3</v>
      </c>
      <c r="O252" s="64">
        <v>3818.8</v>
      </c>
      <c r="P252" s="64">
        <v>3882.4</v>
      </c>
      <c r="Q252" s="23"/>
      <c r="R252" s="63">
        <v>3523.2</v>
      </c>
      <c r="S252" s="64">
        <v>4400</v>
      </c>
      <c r="T252" s="64">
        <v>3961.6</v>
      </c>
    </row>
    <row r="253" spans="2:21">
      <c r="B253" s="65">
        <v>44287</v>
      </c>
      <c r="C253" s="66">
        <v>3927.3</v>
      </c>
      <c r="D253" s="67">
        <v>5756.3</v>
      </c>
      <c r="E253" s="67">
        <v>4875</v>
      </c>
      <c r="F253" s="67">
        <v>4852.8666666666668</v>
      </c>
      <c r="H253" s="66">
        <v>2575</v>
      </c>
      <c r="I253" s="67">
        <v>3418.8</v>
      </c>
      <c r="J253" s="67">
        <v>3068.8</v>
      </c>
      <c r="K253" s="67">
        <v>3020.8666666666668</v>
      </c>
      <c r="M253" s="66">
        <v>3825</v>
      </c>
      <c r="N253" s="67">
        <v>4093.8</v>
      </c>
      <c r="O253" s="67">
        <v>3887.5</v>
      </c>
      <c r="P253" s="67">
        <v>3935.4333333333329</v>
      </c>
      <c r="Q253" s="23"/>
      <c r="R253" s="66">
        <v>3771.2</v>
      </c>
      <c r="S253" s="67">
        <v>4431.3</v>
      </c>
      <c r="T253" s="67">
        <v>4101.25</v>
      </c>
    </row>
    <row r="254" spans="2:21">
      <c r="B254" s="62">
        <v>44317</v>
      </c>
      <c r="C254" s="63">
        <v>3991.9</v>
      </c>
      <c r="D254" s="64">
        <v>5106.3</v>
      </c>
      <c r="E254" s="64">
        <v>5031.3</v>
      </c>
      <c r="F254" s="64">
        <v>4709.833333333333</v>
      </c>
      <c r="H254" s="63">
        <v>2732</v>
      </c>
      <c r="I254" s="64">
        <v>3506.3</v>
      </c>
      <c r="J254" s="64">
        <v>3162.5</v>
      </c>
      <c r="K254" s="64">
        <v>3133.6</v>
      </c>
      <c r="M254" s="63">
        <v>3923.6</v>
      </c>
      <c r="N254" s="64">
        <v>4150</v>
      </c>
      <c r="O254" s="64">
        <v>3950</v>
      </c>
      <c r="P254" s="64">
        <v>4007.8666666666668</v>
      </c>
      <c r="Q254" s="23"/>
      <c r="R254" s="63">
        <v>4013.7</v>
      </c>
      <c r="S254" s="64">
        <v>4412.5</v>
      </c>
      <c r="T254" s="64">
        <v>4213.1000000000004</v>
      </c>
    </row>
    <row r="255" spans="2:21">
      <c r="B255" s="65">
        <v>44348</v>
      </c>
      <c r="C255" s="66">
        <v>3953.8</v>
      </c>
      <c r="D255" s="67">
        <v>4693.8</v>
      </c>
      <c r="E255" s="67">
        <v>5131.3</v>
      </c>
      <c r="F255" s="67">
        <v>4592.9666666666672</v>
      </c>
      <c r="H255" s="66">
        <v>2799</v>
      </c>
      <c r="I255" s="67">
        <v>3487.5</v>
      </c>
      <c r="J255" s="67">
        <v>3187.5</v>
      </c>
      <c r="K255" s="67">
        <v>3158</v>
      </c>
      <c r="M255" s="66">
        <v>3980.7</v>
      </c>
      <c r="N255" s="67">
        <v>4062.5</v>
      </c>
      <c r="O255" s="67">
        <v>3943.8</v>
      </c>
      <c r="P255" s="67">
        <v>3995.6666666666665</v>
      </c>
      <c r="Q255" s="23"/>
      <c r="R255" s="66">
        <v>3624.2</v>
      </c>
      <c r="S255" s="67">
        <v>4381.3</v>
      </c>
      <c r="T255" s="67">
        <v>4002.75</v>
      </c>
    </row>
    <row r="256" spans="2:21">
      <c r="B256" s="62">
        <v>44378</v>
      </c>
      <c r="C256" s="63">
        <v>3836.3</v>
      </c>
      <c r="D256" s="64">
        <v>4506.3</v>
      </c>
      <c r="E256" s="64">
        <v>4687.5</v>
      </c>
      <c r="F256" s="64">
        <v>4343.3666666666668</v>
      </c>
      <c r="H256" s="63">
        <v>2767.2</v>
      </c>
      <c r="I256" s="64">
        <v>3231.3</v>
      </c>
      <c r="J256" s="64">
        <v>3000</v>
      </c>
      <c r="K256" s="64">
        <v>2999.5</v>
      </c>
      <c r="M256" s="63">
        <v>3998.3</v>
      </c>
      <c r="N256" s="64">
        <v>3931.3</v>
      </c>
      <c r="O256" s="64">
        <v>3793.8</v>
      </c>
      <c r="P256" s="64">
        <v>3907.8000000000006</v>
      </c>
      <c r="Q256" s="23"/>
      <c r="R256" s="63">
        <v>3517.7</v>
      </c>
      <c r="S256" s="64">
        <v>4181.3</v>
      </c>
      <c r="T256" s="64">
        <v>3849.5</v>
      </c>
    </row>
    <row r="257" spans="2:20">
      <c r="B257" s="65">
        <v>44409</v>
      </c>
      <c r="C257" s="66">
        <v>3747.4</v>
      </c>
      <c r="D257" s="67">
        <v>4662.5</v>
      </c>
      <c r="E257" s="67">
        <v>4691.7</v>
      </c>
      <c r="F257" s="67">
        <v>4367.2</v>
      </c>
      <c r="H257" s="66">
        <v>2791.1</v>
      </c>
      <c r="I257" s="67">
        <v>3058.3</v>
      </c>
      <c r="J257" s="67">
        <v>2962.5</v>
      </c>
      <c r="K257" s="67">
        <v>2937.2999999999997</v>
      </c>
      <c r="M257" s="66">
        <v>4017.9</v>
      </c>
      <c r="N257" s="67">
        <v>3654.2</v>
      </c>
      <c r="O257" s="67">
        <v>3750</v>
      </c>
      <c r="P257" s="67">
        <v>3807.3666666666668</v>
      </c>
      <c r="Q257" s="23"/>
      <c r="R257" s="66">
        <v>3456.9</v>
      </c>
      <c r="S257" s="67">
        <v>4158.3</v>
      </c>
      <c r="T257" s="67">
        <v>3807.6000000000004</v>
      </c>
    </row>
    <row r="258" spans="2:20">
      <c r="B258" s="62">
        <v>44440</v>
      </c>
      <c r="C258" s="63">
        <v>3907.7</v>
      </c>
      <c r="D258" s="64">
        <v>4875</v>
      </c>
      <c r="E258" s="64">
        <v>4900</v>
      </c>
      <c r="F258" s="64">
        <v>4560.9000000000005</v>
      </c>
      <c r="H258" s="63">
        <v>2825.4</v>
      </c>
      <c r="I258" s="64">
        <v>3243.8</v>
      </c>
      <c r="J258" s="64">
        <v>3093.8</v>
      </c>
      <c r="K258" s="64">
        <v>3054.3333333333335</v>
      </c>
      <c r="M258" s="63">
        <v>4089.6</v>
      </c>
      <c r="N258" s="64">
        <v>3706.3</v>
      </c>
      <c r="O258" s="64">
        <v>3887.5</v>
      </c>
      <c r="P258" s="64">
        <v>3894.4666666666667</v>
      </c>
      <c r="Q258" s="23"/>
      <c r="R258" s="63">
        <v>3618</v>
      </c>
      <c r="S258" s="64">
        <v>4306.3</v>
      </c>
      <c r="T258" s="64">
        <v>3962.15</v>
      </c>
    </row>
    <row r="259" spans="2:20">
      <c r="B259" s="65">
        <v>44470</v>
      </c>
      <c r="C259" s="66">
        <v>3912.3</v>
      </c>
      <c r="D259" s="67">
        <v>4987.5</v>
      </c>
      <c r="E259" s="67">
        <v>5556.3</v>
      </c>
      <c r="F259" s="67">
        <v>4818.7</v>
      </c>
      <c r="H259" s="66">
        <v>2997.8</v>
      </c>
      <c r="I259" s="67">
        <v>3381.3</v>
      </c>
      <c r="J259" s="67">
        <v>3187.5</v>
      </c>
      <c r="K259" s="67">
        <v>3188.8666666666668</v>
      </c>
      <c r="M259" s="66">
        <v>4180.6000000000004</v>
      </c>
      <c r="N259" s="67">
        <v>3812.5</v>
      </c>
      <c r="O259" s="67">
        <v>4125</v>
      </c>
      <c r="P259" s="67">
        <v>4039.3666666666668</v>
      </c>
      <c r="Q259" s="23"/>
      <c r="R259" s="66">
        <v>3901.7</v>
      </c>
      <c r="S259" s="67">
        <v>4400</v>
      </c>
      <c r="T259" s="67">
        <v>4150.8500000000004</v>
      </c>
    </row>
    <row r="260" spans="2:20">
      <c r="B260" s="62">
        <v>44501</v>
      </c>
      <c r="C260" s="63">
        <v>4299.7</v>
      </c>
      <c r="D260" s="64">
        <v>5631.3</v>
      </c>
      <c r="E260" s="64">
        <v>6081.3</v>
      </c>
      <c r="F260" s="64">
        <v>5337.4333333333334</v>
      </c>
      <c r="H260" s="63">
        <v>3256</v>
      </c>
      <c r="I260" s="64">
        <v>3593.8</v>
      </c>
      <c r="J260" s="64">
        <v>3475</v>
      </c>
      <c r="K260" s="64">
        <v>3441.6</v>
      </c>
      <c r="M260" s="63">
        <v>4122.6000000000004</v>
      </c>
      <c r="N260" s="64">
        <v>3943.8</v>
      </c>
      <c r="O260" s="64">
        <v>4443.8</v>
      </c>
      <c r="P260" s="64">
        <v>4170.0666666666666</v>
      </c>
      <c r="Q260" s="23"/>
      <c r="R260" s="63">
        <v>3877.5</v>
      </c>
      <c r="S260" s="64">
        <v>5018.8</v>
      </c>
      <c r="T260" s="64">
        <v>4448.1499999999996</v>
      </c>
    </row>
    <row r="261" spans="2:20">
      <c r="B261" s="65">
        <v>44531</v>
      </c>
      <c r="C261" s="66">
        <v>4550.6000000000004</v>
      </c>
      <c r="D261" s="67">
        <v>5833.3</v>
      </c>
      <c r="E261" s="67">
        <v>6370.8</v>
      </c>
      <c r="F261" s="67">
        <v>5584.9000000000005</v>
      </c>
      <c r="H261" s="66">
        <v>3410.8</v>
      </c>
      <c r="I261" s="67">
        <v>3737.5</v>
      </c>
      <c r="J261" s="67">
        <v>3766.7</v>
      </c>
      <c r="K261" s="67">
        <v>3638.3333333333335</v>
      </c>
      <c r="M261" s="66">
        <v>4122.6000000000004</v>
      </c>
      <c r="N261" s="67">
        <v>3929.2</v>
      </c>
      <c r="O261" s="67">
        <v>4700</v>
      </c>
      <c r="P261" s="67">
        <v>4250.5999999999995</v>
      </c>
      <c r="Q261" s="23"/>
      <c r="R261" s="66">
        <v>3867.4</v>
      </c>
      <c r="S261" s="67">
        <v>5291.7</v>
      </c>
      <c r="T261" s="67">
        <v>4579.55</v>
      </c>
    </row>
    <row r="262" spans="2:20">
      <c r="B262" s="62">
        <v>44562</v>
      </c>
      <c r="C262" s="63">
        <v>5760.7</v>
      </c>
      <c r="D262" s="64">
        <v>6066.7</v>
      </c>
      <c r="E262" s="64">
        <v>6741.7</v>
      </c>
      <c r="F262" s="64">
        <v>6189.7</v>
      </c>
      <c r="H262" s="63">
        <v>3635</v>
      </c>
      <c r="I262" s="64">
        <v>3916.7</v>
      </c>
      <c r="J262" s="64">
        <v>3941.7</v>
      </c>
      <c r="K262" s="64">
        <v>3831.1333333333332</v>
      </c>
      <c r="M262" s="63">
        <v>4519.5</v>
      </c>
      <c r="N262" s="64">
        <v>4041.7</v>
      </c>
      <c r="O262" s="64">
        <v>4950</v>
      </c>
      <c r="P262" s="64">
        <v>4503.7333333333336</v>
      </c>
      <c r="Q262" s="23"/>
      <c r="R262" s="63">
        <v>4183.8999999999996</v>
      </c>
      <c r="S262" s="64">
        <v>5566.7</v>
      </c>
      <c r="T262" s="64">
        <v>4875.2999999999993</v>
      </c>
    </row>
    <row r="263" spans="2:20">
      <c r="B263" s="65">
        <v>44593</v>
      </c>
      <c r="C263" s="66">
        <v>5879.3</v>
      </c>
      <c r="D263" s="67">
        <v>6550</v>
      </c>
      <c r="E263" s="67">
        <v>6908.3</v>
      </c>
      <c r="F263" s="67">
        <v>6445.8666666666659</v>
      </c>
      <c r="H263" s="66">
        <v>3810.5</v>
      </c>
      <c r="I263" s="67">
        <v>4241.7</v>
      </c>
      <c r="J263" s="67">
        <v>4154.2</v>
      </c>
      <c r="K263" s="67">
        <v>4068.7999999999997</v>
      </c>
      <c r="M263" s="66">
        <v>5005.6000000000004</v>
      </c>
      <c r="N263" s="67">
        <v>4425</v>
      </c>
      <c r="O263" s="67">
        <v>5287.5</v>
      </c>
      <c r="P263" s="67">
        <v>4906.0333333333338</v>
      </c>
      <c r="Q263" s="23"/>
      <c r="R263" s="66">
        <v>4203.8</v>
      </c>
      <c r="S263" s="67">
        <v>5808.3</v>
      </c>
      <c r="T263" s="67">
        <v>5006.05</v>
      </c>
    </row>
    <row r="264" spans="2:20">
      <c r="B264" s="62">
        <v>44621</v>
      </c>
      <c r="C264" s="63">
        <v>6009.8</v>
      </c>
      <c r="D264" s="64">
        <v>6925</v>
      </c>
      <c r="E264" s="64">
        <v>7145.8</v>
      </c>
      <c r="F264" s="64">
        <v>6693.5333333333328</v>
      </c>
      <c r="H264" s="63">
        <v>3958.2</v>
      </c>
      <c r="I264" s="64">
        <v>4550</v>
      </c>
      <c r="J264" s="64">
        <v>4375</v>
      </c>
      <c r="K264" s="64">
        <v>4294.4000000000005</v>
      </c>
      <c r="M264" s="63">
        <v>4982.5</v>
      </c>
      <c r="N264" s="64">
        <v>4629.2</v>
      </c>
      <c r="O264" s="64">
        <v>5525</v>
      </c>
      <c r="P264" s="64">
        <v>5045.5666666666666</v>
      </c>
      <c r="Q264" s="23"/>
      <c r="R264" s="63">
        <v>4530.1000000000004</v>
      </c>
      <c r="S264" s="64">
        <v>6166.7</v>
      </c>
      <c r="T264" s="64">
        <v>5348.4</v>
      </c>
    </row>
    <row r="265" spans="2:20">
      <c r="B265" s="65">
        <v>44652</v>
      </c>
      <c r="C265" s="66">
        <v>6105.5</v>
      </c>
      <c r="D265" s="67">
        <v>6843.8</v>
      </c>
      <c r="E265" s="67">
        <v>7775</v>
      </c>
      <c r="F265" s="67">
        <v>6908.0999999999995</v>
      </c>
      <c r="H265" s="66">
        <v>4037.5</v>
      </c>
      <c r="I265" s="67">
        <v>4531.3</v>
      </c>
      <c r="J265" s="67">
        <v>4587.5</v>
      </c>
      <c r="K265" s="67">
        <v>4385.4333333333334</v>
      </c>
      <c r="M265" s="66">
        <v>4982.5</v>
      </c>
      <c r="N265" s="67">
        <v>4293.8</v>
      </c>
      <c r="O265" s="67">
        <v>5781.3</v>
      </c>
      <c r="P265" s="67">
        <v>5019.2</v>
      </c>
      <c r="Q265" s="23"/>
      <c r="R265" s="66">
        <v>5050.8</v>
      </c>
      <c r="S265" s="67">
        <v>6281.3</v>
      </c>
      <c r="T265" s="67">
        <v>5666.05</v>
      </c>
    </row>
    <row r="266" spans="2:20">
      <c r="B266" s="62">
        <v>44682</v>
      </c>
      <c r="C266" s="63">
        <v>6031.9</v>
      </c>
      <c r="D266" s="64">
        <v>6200</v>
      </c>
      <c r="E266" s="64">
        <v>7593.8</v>
      </c>
      <c r="F266" s="64">
        <v>6608.5666666666666</v>
      </c>
      <c r="H266" s="63">
        <v>3989.3</v>
      </c>
      <c r="I266" s="64">
        <v>4162.5</v>
      </c>
      <c r="J266" s="64">
        <v>4350</v>
      </c>
      <c r="K266" s="64">
        <v>4167.2666666666664</v>
      </c>
      <c r="M266" s="63">
        <v>4959.3</v>
      </c>
      <c r="N266" s="64">
        <v>3843.8</v>
      </c>
      <c r="O266" s="64">
        <v>5631.3</v>
      </c>
      <c r="P266" s="64">
        <v>4811.4666666666672</v>
      </c>
      <c r="R266" s="63">
        <v>5326.6</v>
      </c>
      <c r="S266" s="64">
        <v>5962.5</v>
      </c>
      <c r="T266" s="64">
        <v>5644.55</v>
      </c>
    </row>
    <row r="267" spans="2:20">
      <c r="B267" s="65">
        <v>44713</v>
      </c>
      <c r="C267" s="66">
        <v>6444.6</v>
      </c>
      <c r="D267" s="67">
        <v>6062.5</v>
      </c>
      <c r="E267" s="67">
        <v>7918.8</v>
      </c>
      <c r="F267" s="67">
        <v>6808.6333333333341</v>
      </c>
      <c r="H267" s="66">
        <v>4002.7</v>
      </c>
      <c r="I267" s="67">
        <v>4268.8</v>
      </c>
      <c r="J267" s="67">
        <v>4350</v>
      </c>
      <c r="K267" s="67">
        <v>4207.166666666667</v>
      </c>
      <c r="M267" s="66">
        <v>5004.8999999999996</v>
      </c>
      <c r="N267" s="67">
        <v>4062.5</v>
      </c>
      <c r="O267" s="67">
        <v>5625</v>
      </c>
      <c r="P267" s="67">
        <v>4897.4666666666662</v>
      </c>
      <c r="Q267" s="23"/>
      <c r="R267" s="66">
        <v>5180.3999999999996</v>
      </c>
      <c r="S267" s="67">
        <v>5356.3</v>
      </c>
      <c r="T267" s="67">
        <v>5268.35</v>
      </c>
    </row>
    <row r="268" spans="2:20">
      <c r="B268" s="62">
        <v>44743</v>
      </c>
      <c r="C268" s="63">
        <v>6495</v>
      </c>
      <c r="D268" s="64">
        <v>5629.2</v>
      </c>
      <c r="E268" s="64">
        <v>7483.3</v>
      </c>
      <c r="F268" s="64">
        <v>6535.833333333333</v>
      </c>
      <c r="H268" s="63">
        <v>3968.5</v>
      </c>
      <c r="I268" s="64">
        <v>3912.5</v>
      </c>
      <c r="J268" s="64">
        <v>4033.3</v>
      </c>
      <c r="K268" s="64">
        <v>3971.4333333333329</v>
      </c>
      <c r="M268" s="63">
        <v>5015.5</v>
      </c>
      <c r="N268" s="64">
        <v>3829.2</v>
      </c>
      <c r="O268" s="64">
        <v>5200</v>
      </c>
      <c r="P268" s="64">
        <v>4681.5666666666666</v>
      </c>
      <c r="R268" s="63">
        <v>4854.3999999999996</v>
      </c>
      <c r="S268" s="64">
        <v>5150</v>
      </c>
      <c r="T268" s="64">
        <v>5002.2</v>
      </c>
    </row>
    <row r="269" spans="2:20">
      <c r="B269" s="65">
        <v>44774</v>
      </c>
      <c r="C269" s="66">
        <v>6568</v>
      </c>
      <c r="D269" s="67">
        <v>5291.7</v>
      </c>
      <c r="E269" s="67">
        <v>7379.2</v>
      </c>
      <c r="F269" s="67">
        <v>6412.9666666666672</v>
      </c>
      <c r="H269" s="66">
        <v>3679.5</v>
      </c>
      <c r="I269" s="67">
        <v>3575</v>
      </c>
      <c r="J269" s="67">
        <v>3850</v>
      </c>
      <c r="K269" s="67">
        <v>3701.5</v>
      </c>
      <c r="M269" s="66">
        <v>5086.1000000000004</v>
      </c>
      <c r="N269" s="67">
        <v>3475</v>
      </c>
      <c r="O269" s="67">
        <v>4991.7</v>
      </c>
      <c r="P269" s="67">
        <v>4517.5999999999995</v>
      </c>
      <c r="R269" s="66">
        <v>4356.6000000000004</v>
      </c>
      <c r="S269" s="67">
        <v>5070.8</v>
      </c>
      <c r="T269" s="67">
        <v>4713.7000000000007</v>
      </c>
    </row>
    <row r="270" spans="2:20">
      <c r="B270" s="62">
        <v>44805</v>
      </c>
      <c r="C270" s="63">
        <v>6868.7</v>
      </c>
      <c r="D270" s="64">
        <v>5387.5</v>
      </c>
      <c r="E270" s="64">
        <v>7281.3</v>
      </c>
      <c r="F270" s="64">
        <v>6512.5</v>
      </c>
      <c r="H270" s="63">
        <v>3484</v>
      </c>
      <c r="I270" s="64">
        <v>3562.5</v>
      </c>
      <c r="J270" s="64">
        <v>3743.8</v>
      </c>
      <c r="K270" s="64">
        <v>3596.7666666666664</v>
      </c>
      <c r="M270" s="63">
        <v>5217</v>
      </c>
      <c r="N270" s="64">
        <v>3625</v>
      </c>
      <c r="O270" s="64">
        <v>4843.8</v>
      </c>
      <c r="P270" s="64">
        <v>4561.9333333333334</v>
      </c>
      <c r="R270" s="63">
        <v>4299.7</v>
      </c>
      <c r="S270" s="64">
        <v>5225</v>
      </c>
      <c r="T270" s="64">
        <v>4762.3500000000004</v>
      </c>
    </row>
    <row r="271" spans="2:20">
      <c r="B271" s="65">
        <v>44835</v>
      </c>
      <c r="C271" s="66">
        <v>7035.2</v>
      </c>
      <c r="D271" s="67">
        <v>4981.3</v>
      </c>
      <c r="E271" s="67">
        <v>6931.3</v>
      </c>
      <c r="F271" s="67">
        <v>6315.9333333333334</v>
      </c>
      <c r="H271" s="66">
        <v>3487.5</v>
      </c>
      <c r="I271" s="67">
        <v>3368.8</v>
      </c>
      <c r="J271" s="67">
        <v>3537.5</v>
      </c>
      <c r="K271" s="67">
        <v>3464.6</v>
      </c>
      <c r="M271" s="66">
        <v>5393.6</v>
      </c>
      <c r="N271" s="67">
        <v>3475</v>
      </c>
      <c r="O271" s="67">
        <v>4800</v>
      </c>
      <c r="P271" s="67">
        <v>4556.2</v>
      </c>
      <c r="R271" s="66">
        <v>4753.2</v>
      </c>
      <c r="S271" s="67">
        <v>4993.8</v>
      </c>
      <c r="T271" s="67">
        <v>4873.5</v>
      </c>
    </row>
    <row r="272" spans="2:20">
      <c r="B272" s="62">
        <v>44866</v>
      </c>
      <c r="C272" s="63">
        <v>6516.9</v>
      </c>
      <c r="D272" s="64">
        <v>4856.3</v>
      </c>
      <c r="E272" s="64">
        <v>6550</v>
      </c>
      <c r="F272" s="64">
        <v>5974.4000000000005</v>
      </c>
      <c r="H272" s="63">
        <v>3316.9</v>
      </c>
      <c r="I272" s="64">
        <v>3018.8</v>
      </c>
      <c r="J272" s="64">
        <v>3243.8</v>
      </c>
      <c r="K272" s="64">
        <v>3193.1666666666665</v>
      </c>
      <c r="M272" s="63">
        <v>5401.3</v>
      </c>
      <c r="N272" s="64">
        <v>3312.5</v>
      </c>
      <c r="O272" s="64">
        <v>4587.5</v>
      </c>
      <c r="P272" s="64">
        <v>4433.7666666666664</v>
      </c>
      <c r="R272" s="63">
        <v>4607</v>
      </c>
      <c r="S272" s="64">
        <v>4912.5</v>
      </c>
      <c r="T272" s="64">
        <v>4759.75</v>
      </c>
    </row>
    <row r="273" spans="2:20">
      <c r="B273" s="65">
        <v>44896</v>
      </c>
      <c r="C273" s="66">
        <v>6119.8</v>
      </c>
      <c r="D273" s="67">
        <v>4691.7</v>
      </c>
      <c r="E273" s="67">
        <v>6250</v>
      </c>
      <c r="F273" s="67">
        <v>5687.166666666667</v>
      </c>
      <c r="H273" s="66">
        <v>3209.7</v>
      </c>
      <c r="I273" s="67">
        <v>3058.3</v>
      </c>
      <c r="J273" s="67">
        <v>3104.2</v>
      </c>
      <c r="K273" s="67">
        <v>3124.0666666666671</v>
      </c>
      <c r="M273" s="66">
        <v>5263.5</v>
      </c>
      <c r="N273" s="67">
        <v>3308.3</v>
      </c>
      <c r="O273" s="67">
        <v>4404.2</v>
      </c>
      <c r="P273" s="67">
        <v>4325.333333333333</v>
      </c>
      <c r="R273" s="66">
        <v>4531.6000000000004</v>
      </c>
      <c r="S273" s="67">
        <v>4941.7</v>
      </c>
      <c r="T273" s="67">
        <v>4736.6499999999996</v>
      </c>
    </row>
    <row r="274" spans="2:20">
      <c r="B274" s="62">
        <v>44927</v>
      </c>
      <c r="C274" s="63">
        <v>5423.2</v>
      </c>
      <c r="D274" s="64">
        <v>4512.5</v>
      </c>
      <c r="E274" s="64">
        <v>5816.7</v>
      </c>
      <c r="F274" s="64">
        <v>5250.8</v>
      </c>
      <c r="H274" s="63">
        <v>3012</v>
      </c>
      <c r="I274" s="64">
        <v>2900</v>
      </c>
      <c r="J274" s="64">
        <v>2925</v>
      </c>
      <c r="K274" s="64">
        <v>2945.6666666666665</v>
      </c>
      <c r="M274" s="63">
        <v>4918.5</v>
      </c>
      <c r="N274" s="64">
        <v>3200</v>
      </c>
      <c r="O274" s="64">
        <v>4100</v>
      </c>
      <c r="P274" s="64">
        <v>4072.8333333333335</v>
      </c>
      <c r="R274" s="63">
        <v>4357.8999999999996</v>
      </c>
      <c r="S274" s="64">
        <v>4945.8</v>
      </c>
      <c r="T274" s="64">
        <v>4651.8500000000004</v>
      </c>
    </row>
    <row r="275" spans="2:20">
      <c r="B275" s="65">
        <v>44958</v>
      </c>
      <c r="C275" s="66">
        <v>5325.9</v>
      </c>
      <c r="D275" s="67">
        <v>4708.3</v>
      </c>
      <c r="E275" s="67">
        <v>5275</v>
      </c>
      <c r="F275" s="67">
        <v>5103.0666666666666</v>
      </c>
      <c r="H275" s="66">
        <v>2767.5</v>
      </c>
      <c r="I275" s="67">
        <v>2850</v>
      </c>
      <c r="J275" s="67">
        <v>2770.8</v>
      </c>
      <c r="K275" s="67">
        <v>2796.1</v>
      </c>
      <c r="M275" s="66">
        <v>4807.2</v>
      </c>
      <c r="N275" s="67">
        <v>3258.3</v>
      </c>
      <c r="O275" s="67">
        <v>3808.3</v>
      </c>
      <c r="P275" s="67">
        <v>3957.9333333333329</v>
      </c>
      <c r="R275" s="66">
        <v>4017.7</v>
      </c>
      <c r="S275" s="67">
        <v>4987.5</v>
      </c>
      <c r="T275" s="67">
        <v>4502.6000000000004</v>
      </c>
    </row>
    <row r="276" spans="2:20">
      <c r="B276" s="62">
        <v>44986</v>
      </c>
      <c r="C276" s="63">
        <v>5348</v>
      </c>
      <c r="D276" s="64">
        <v>4850</v>
      </c>
      <c r="E276" s="64">
        <v>5131.3</v>
      </c>
      <c r="F276" s="64">
        <v>5109.7666666666664</v>
      </c>
      <c r="H276" s="63">
        <v>2631.2</v>
      </c>
      <c r="I276" s="64">
        <v>2718.8</v>
      </c>
      <c r="J276" s="64">
        <v>2743.8</v>
      </c>
      <c r="K276" s="64">
        <v>2697.9333333333334</v>
      </c>
      <c r="M276" s="70">
        <v>4753.3999999999996</v>
      </c>
      <c r="N276" s="71">
        <v>3250</v>
      </c>
      <c r="O276" s="71">
        <v>3718.8</v>
      </c>
      <c r="P276" s="71">
        <v>3907.4</v>
      </c>
      <c r="R276" s="63">
        <v>4056.3</v>
      </c>
      <c r="S276" s="64">
        <v>4487.5</v>
      </c>
      <c r="T276" s="64">
        <v>4271.8999999999996</v>
      </c>
    </row>
    <row r="277" spans="2:20">
      <c r="B277" s="65">
        <v>45017</v>
      </c>
      <c r="C277" s="66">
        <v>5295.1</v>
      </c>
      <c r="D277" s="67">
        <v>4737.5</v>
      </c>
      <c r="E277" s="67">
        <v>5231.3</v>
      </c>
      <c r="F277" s="67">
        <v>5087.9666666666672</v>
      </c>
      <c r="H277" s="66">
        <v>2546.6</v>
      </c>
      <c r="I277" s="67">
        <v>2718.8</v>
      </c>
      <c r="J277" s="67">
        <v>2625</v>
      </c>
      <c r="K277" s="67">
        <v>2630.1333333333332</v>
      </c>
      <c r="M277" s="66">
        <v>4629.7</v>
      </c>
      <c r="N277" s="67">
        <v>3056.3</v>
      </c>
      <c r="O277" s="67">
        <v>3737.5</v>
      </c>
      <c r="P277" s="67">
        <v>3807.8333333333335</v>
      </c>
      <c r="R277" s="66">
        <v>4139.2</v>
      </c>
      <c r="S277" s="67">
        <v>4412.5</v>
      </c>
      <c r="T277" s="67">
        <v>4275.8500000000004</v>
      </c>
    </row>
    <row r="278" spans="2:20">
      <c r="B278" s="62">
        <v>45047</v>
      </c>
      <c r="C278" s="63">
        <v>5397.6</v>
      </c>
      <c r="D278" s="64">
        <v>5018.8</v>
      </c>
      <c r="E278" s="64">
        <v>5087.5</v>
      </c>
      <c r="F278" s="64">
        <v>5167.9666666666672</v>
      </c>
      <c r="H278" s="63">
        <v>2536.4</v>
      </c>
      <c r="I278" s="64">
        <v>2856.3</v>
      </c>
      <c r="J278" s="64">
        <v>2631.3</v>
      </c>
      <c r="K278" s="64">
        <v>2674.666666666667</v>
      </c>
      <c r="M278" s="70">
        <v>4554.5</v>
      </c>
      <c r="N278" s="71">
        <v>3250</v>
      </c>
      <c r="O278" s="71">
        <v>3756.3</v>
      </c>
      <c r="P278" s="71">
        <v>3853.6</v>
      </c>
      <c r="R278" s="63">
        <v>3659.7</v>
      </c>
      <c r="S278" s="64">
        <v>4562.5</v>
      </c>
      <c r="T278" s="64">
        <v>4111.1000000000004</v>
      </c>
    </row>
    <row r="279" spans="2:20">
      <c r="B279" s="65">
        <v>45078</v>
      </c>
      <c r="C279" s="66">
        <v>5403.5</v>
      </c>
      <c r="D279" s="67">
        <v>5225</v>
      </c>
      <c r="E279" s="67">
        <v>5212.5</v>
      </c>
      <c r="F279" s="67">
        <v>5280.333333333333</v>
      </c>
      <c r="H279" s="66">
        <v>2573.6999999999998</v>
      </c>
      <c r="I279" s="67">
        <v>2745.8</v>
      </c>
      <c r="J279" s="67">
        <v>2683.3</v>
      </c>
      <c r="K279" s="67">
        <v>2667.6</v>
      </c>
      <c r="M279" s="66">
        <v>4340.8999999999996</v>
      </c>
      <c r="N279" s="67">
        <v>3183.3</v>
      </c>
      <c r="O279" s="67">
        <v>3787.5</v>
      </c>
      <c r="P279" s="67">
        <v>3770.5666666666671</v>
      </c>
      <c r="R279" s="66">
        <v>3433.1</v>
      </c>
      <c r="S279" s="67">
        <v>4720.8</v>
      </c>
      <c r="T279" s="67">
        <v>4076.95</v>
      </c>
    </row>
    <row r="280" spans="2:20">
      <c r="B280" s="62">
        <v>45108</v>
      </c>
      <c r="C280" s="63">
        <v>5473</v>
      </c>
      <c r="D280" s="64">
        <v>4908.3</v>
      </c>
      <c r="E280" s="64">
        <v>5108.3</v>
      </c>
      <c r="F280" s="64">
        <v>5163.2</v>
      </c>
      <c r="H280" s="63">
        <v>2540.1999999999998</v>
      </c>
      <c r="I280" s="64">
        <v>2579.1999999999998</v>
      </c>
      <c r="J280" s="64">
        <v>2604.1999999999998</v>
      </c>
      <c r="K280" s="64">
        <v>2574.5333333333333</v>
      </c>
      <c r="M280" s="63">
        <v>4076.4</v>
      </c>
      <c r="N280" s="64">
        <v>3129.2</v>
      </c>
      <c r="O280" s="64">
        <v>3833.3</v>
      </c>
      <c r="P280" s="64">
        <v>3679.6333333333337</v>
      </c>
      <c r="R280" s="63">
        <v>3278.3</v>
      </c>
      <c r="S280" s="64">
        <v>4191.7</v>
      </c>
      <c r="T280" s="64">
        <v>3735</v>
      </c>
    </row>
    <row r="281" spans="2:20">
      <c r="B281" s="65">
        <v>45139</v>
      </c>
      <c r="C281" s="66">
        <v>5879.7</v>
      </c>
      <c r="D281" s="67">
        <v>4654.2</v>
      </c>
      <c r="E281" s="67">
        <v>4995.8</v>
      </c>
      <c r="F281" s="67">
        <v>5176.5666666666666</v>
      </c>
      <c r="H281" s="66">
        <v>2507.5</v>
      </c>
      <c r="I281" s="67">
        <v>2420.8000000000002</v>
      </c>
      <c r="J281" s="67">
        <v>2491.6999999999998</v>
      </c>
      <c r="K281" s="67">
        <v>2473.3333333333335</v>
      </c>
      <c r="M281" s="66">
        <v>4100.6000000000004</v>
      </c>
      <c r="N281" s="67">
        <v>2795.8</v>
      </c>
      <c r="O281" s="67">
        <v>3725</v>
      </c>
      <c r="P281" s="67">
        <v>3540.4666666666672</v>
      </c>
      <c r="R281" s="66">
        <v>4045.5</v>
      </c>
      <c r="S281" s="67">
        <v>4116.7</v>
      </c>
      <c r="T281" s="67">
        <v>4081.1</v>
      </c>
    </row>
    <row r="282" spans="2:20">
      <c r="B282" s="62">
        <v>45170</v>
      </c>
      <c r="C282" s="63">
        <v>6069.8</v>
      </c>
      <c r="D282" s="64">
        <v>4718.8</v>
      </c>
      <c r="E282" s="64">
        <v>4806.3</v>
      </c>
      <c r="F282" s="64">
        <v>5198.3</v>
      </c>
      <c r="H282" s="63">
        <v>2459.3000000000002</v>
      </c>
      <c r="I282" s="64">
        <v>2331.3000000000002</v>
      </c>
      <c r="J282" s="64">
        <v>2418.8000000000002</v>
      </c>
      <c r="K282" s="64">
        <v>2403.1333333333337</v>
      </c>
      <c r="M282" s="63">
        <v>4271.5</v>
      </c>
      <c r="N282" s="64">
        <v>2712.5</v>
      </c>
      <c r="O282" s="64">
        <v>3556.3</v>
      </c>
      <c r="P282" s="64">
        <v>3513.4333333333329</v>
      </c>
      <c r="R282" s="63">
        <v>4269.5</v>
      </c>
      <c r="S282" s="64">
        <v>4131.3</v>
      </c>
      <c r="T282" s="64">
        <v>4200.3999999999996</v>
      </c>
    </row>
    <row r="283" spans="2:20">
      <c r="B283" s="65">
        <v>45200</v>
      </c>
      <c r="C283" s="66">
        <v>7140.1</v>
      </c>
      <c r="D283" s="67">
        <v>4900</v>
      </c>
      <c r="E283" s="67">
        <v>5062.5</v>
      </c>
      <c r="F283" s="67">
        <v>5700.8666666666659</v>
      </c>
      <c r="H283" s="66">
        <v>2548.1</v>
      </c>
      <c r="I283" s="67">
        <v>2619.3000000000002</v>
      </c>
      <c r="J283" s="67">
        <v>2693.8</v>
      </c>
      <c r="K283" s="67">
        <v>2620.4</v>
      </c>
      <c r="M283" s="66">
        <v>4361.3999999999996</v>
      </c>
      <c r="N283" s="67">
        <v>2987.5</v>
      </c>
      <c r="O283" s="67">
        <v>3687.5</v>
      </c>
      <c r="P283" s="67">
        <v>3678.7999999999997</v>
      </c>
      <c r="R283" s="66">
        <v>3833.8</v>
      </c>
      <c r="S283" s="67">
        <v>3887.5</v>
      </c>
      <c r="T283" s="67">
        <v>3860.65</v>
      </c>
    </row>
    <row r="284" spans="2:20">
      <c r="B284" s="62">
        <v>45231</v>
      </c>
      <c r="C284" s="63">
        <v>6678.5</v>
      </c>
      <c r="D284" s="64">
        <v>4950</v>
      </c>
      <c r="E284" s="64">
        <v>5725</v>
      </c>
      <c r="F284" s="64">
        <v>5784.5</v>
      </c>
      <c r="H284" s="63">
        <v>2614.6999999999998</v>
      </c>
      <c r="I284" s="64">
        <v>2683.3</v>
      </c>
      <c r="J284" s="64">
        <v>2866.7</v>
      </c>
      <c r="K284" s="64">
        <v>2721.5666666666666</v>
      </c>
      <c r="M284" s="63">
        <v>4310</v>
      </c>
      <c r="N284" s="64">
        <v>3029.2</v>
      </c>
      <c r="O284" s="64">
        <v>3991.7</v>
      </c>
      <c r="P284" s="64">
        <v>3776.9666666666667</v>
      </c>
      <c r="R284" s="63">
        <v>3840.7</v>
      </c>
      <c r="S284" s="64">
        <v>3975</v>
      </c>
      <c r="T284" s="64">
        <v>3907.85</v>
      </c>
    </row>
    <row r="285" spans="2:20">
      <c r="B285" s="65">
        <v>45261</v>
      </c>
      <c r="C285" s="66">
        <v>5799.3</v>
      </c>
      <c r="D285" s="67">
        <v>5200</v>
      </c>
      <c r="E285" s="67">
        <v>6025</v>
      </c>
      <c r="F285" s="67">
        <v>5674.7666666666664</v>
      </c>
      <c r="H285" s="66">
        <v>2628.8</v>
      </c>
      <c r="I285" s="67">
        <v>2620.8000000000002</v>
      </c>
      <c r="J285" s="67">
        <v>2895.8</v>
      </c>
      <c r="K285" s="67">
        <v>2715.1333333333337</v>
      </c>
      <c r="M285" s="66">
        <v>4417.6000000000004</v>
      </c>
      <c r="N285" s="67">
        <v>3141.7</v>
      </c>
      <c r="O285" s="67">
        <v>4104.2</v>
      </c>
      <c r="P285" s="67">
        <v>3887.8333333333335</v>
      </c>
      <c r="R285" s="66">
        <v>3579</v>
      </c>
      <c r="S285" s="67">
        <v>4141.7</v>
      </c>
      <c r="T285" s="67">
        <v>3860.35</v>
      </c>
    </row>
    <row r="286" spans="2:20">
      <c r="B286" s="62">
        <v>45292</v>
      </c>
      <c r="C286" s="63">
        <v>5796.8</v>
      </c>
      <c r="D286" s="64">
        <v>5737.5</v>
      </c>
      <c r="E286" s="64">
        <v>5975</v>
      </c>
      <c r="F286" s="64">
        <v>5836.4333333333334</v>
      </c>
      <c r="H286" s="63">
        <v>2670.2</v>
      </c>
      <c r="I286" s="64">
        <v>2633.3</v>
      </c>
      <c r="J286" s="64">
        <v>2812.5</v>
      </c>
      <c r="K286" s="64">
        <v>2705.3333333333335</v>
      </c>
      <c r="M286" s="63">
        <v>4543.7</v>
      </c>
      <c r="N286" s="64">
        <v>3283.3</v>
      </c>
      <c r="O286" s="64">
        <v>4079.2</v>
      </c>
      <c r="P286" s="64">
        <v>3968.7333333333336</v>
      </c>
      <c r="R286" s="63">
        <v>3356.8</v>
      </c>
      <c r="S286" s="64">
        <v>4179.2</v>
      </c>
      <c r="T286" s="64">
        <v>3768</v>
      </c>
    </row>
    <row r="287" spans="2:20">
      <c r="B287" s="65">
        <v>45323</v>
      </c>
      <c r="C287" s="66">
        <v>6027.2</v>
      </c>
      <c r="D287" s="67">
        <v>6581.3</v>
      </c>
      <c r="E287" s="67">
        <v>5975</v>
      </c>
      <c r="F287" s="67">
        <v>6194.5</v>
      </c>
      <c r="H287" s="66">
        <v>2673.1</v>
      </c>
      <c r="I287" s="67">
        <v>2793.8</v>
      </c>
      <c r="J287" s="67">
        <v>2731.3</v>
      </c>
      <c r="K287" s="67">
        <v>2732.7333333333336</v>
      </c>
      <c r="M287" s="66">
        <v>4626.3999999999996</v>
      </c>
      <c r="N287" s="67">
        <v>3393.8</v>
      </c>
      <c r="O287" s="67">
        <v>3925</v>
      </c>
      <c r="P287" s="67">
        <v>3981.7333333333336</v>
      </c>
      <c r="R287" s="66">
        <v>3515.7</v>
      </c>
      <c r="S287" s="67">
        <v>4300</v>
      </c>
      <c r="T287" s="67">
        <v>3907.85</v>
      </c>
    </row>
    <row r="288" spans="2:20">
      <c r="B288" s="62">
        <v>45352</v>
      </c>
      <c r="C288" s="64">
        <v>6273.7</v>
      </c>
      <c r="D288" s="64">
        <v>6456.3</v>
      </c>
      <c r="E288" s="64">
        <v>6306.3</v>
      </c>
      <c r="F288" s="63">
        <v>6345.4333333333334</v>
      </c>
      <c r="H288" s="64">
        <v>2615.3000000000002</v>
      </c>
      <c r="I288" s="64">
        <v>2587.5</v>
      </c>
      <c r="J288" s="63">
        <v>2643.8</v>
      </c>
      <c r="K288" s="64">
        <v>2615.5333333333333</v>
      </c>
      <c r="M288" s="64">
        <v>4745.2</v>
      </c>
      <c r="N288" s="63">
        <v>3206.3</v>
      </c>
      <c r="O288" s="64">
        <v>3925</v>
      </c>
      <c r="P288" s="64">
        <v>3958.8333333333335</v>
      </c>
      <c r="R288" s="63">
        <v>3545.5</v>
      </c>
      <c r="S288" s="64">
        <v>4275</v>
      </c>
      <c r="T288" s="64">
        <v>3910.25</v>
      </c>
    </row>
    <row r="289" spans="2:20">
      <c r="B289" s="65">
        <v>45383</v>
      </c>
      <c r="C289" s="66">
        <v>6441.9</v>
      </c>
      <c r="D289" s="67">
        <v>6625</v>
      </c>
      <c r="E289" s="67">
        <v>6268.8</v>
      </c>
      <c r="F289" s="67">
        <v>6445.2333333333336</v>
      </c>
      <c r="H289" s="66">
        <v>2536.6</v>
      </c>
      <c r="I289" s="67">
        <v>2562.5</v>
      </c>
      <c r="J289" s="67">
        <v>2550</v>
      </c>
      <c r="K289" s="67">
        <v>2549.7000000000003</v>
      </c>
      <c r="M289" s="66">
        <v>4774.1000000000004</v>
      </c>
      <c r="N289" s="67">
        <v>3243.8</v>
      </c>
      <c r="O289" s="67">
        <v>3881.3</v>
      </c>
      <c r="P289" s="67">
        <v>3966.4</v>
      </c>
      <c r="R289" s="66">
        <v>3412.3</v>
      </c>
      <c r="S289" s="67">
        <v>4287.5</v>
      </c>
      <c r="T289" s="67">
        <v>3849.9</v>
      </c>
    </row>
    <row r="290" spans="2:20">
      <c r="B290" s="62">
        <v>45413</v>
      </c>
      <c r="C290" s="64">
        <v>6683.5</v>
      </c>
      <c r="D290" s="64">
        <v>6970.8</v>
      </c>
      <c r="E290" s="64">
        <v>6687.5</v>
      </c>
      <c r="F290" s="63">
        <v>6780.5999999999995</v>
      </c>
      <c r="H290" s="64">
        <v>2518.1</v>
      </c>
      <c r="I290" s="64">
        <v>2633.3</v>
      </c>
      <c r="J290" s="63">
        <v>2616.6999999999998</v>
      </c>
      <c r="K290" s="64">
        <v>2589.3666666666663</v>
      </c>
      <c r="M290" s="64">
        <v>4871.1000000000004</v>
      </c>
      <c r="N290" s="63">
        <v>3387.5</v>
      </c>
      <c r="O290" s="64">
        <v>4020.8</v>
      </c>
      <c r="P290" s="64">
        <v>4093.1333333333337</v>
      </c>
      <c r="R290" s="63">
        <v>4124</v>
      </c>
      <c r="S290" s="64">
        <v>4316.7</v>
      </c>
      <c r="T290" s="64">
        <v>4220.3500000000004</v>
      </c>
    </row>
    <row r="291" spans="2:20">
      <c r="B291" s="65">
        <v>45444</v>
      </c>
      <c r="C291" s="66">
        <v>6830.6</v>
      </c>
      <c r="D291" s="67">
        <v>7379.2</v>
      </c>
      <c r="E291" s="67">
        <v>7087.5</v>
      </c>
      <c r="F291" s="67">
        <v>7099.0999999999995</v>
      </c>
      <c r="H291" s="66">
        <v>2594.8000000000002</v>
      </c>
      <c r="I291" s="67">
        <v>2700</v>
      </c>
      <c r="J291" s="67">
        <v>2658.3</v>
      </c>
      <c r="K291" s="67">
        <v>2651.0333333333333</v>
      </c>
      <c r="M291" s="66">
        <v>4982.5</v>
      </c>
      <c r="N291" s="67">
        <v>3345.8</v>
      </c>
      <c r="O291" s="67">
        <v>4120.8</v>
      </c>
      <c r="P291" s="67">
        <v>4149.7</v>
      </c>
      <c r="R291" s="66">
        <v>4400.8999999999996</v>
      </c>
      <c r="S291" s="67">
        <v>4316.7</v>
      </c>
      <c r="T291" s="67">
        <v>4358.7999999999993</v>
      </c>
    </row>
    <row r="292" spans="2:20">
      <c r="B292" s="62">
        <v>45474</v>
      </c>
      <c r="C292" s="64">
        <v>6880.9</v>
      </c>
      <c r="D292" s="64">
        <v>7512.5</v>
      </c>
      <c r="E292" s="64">
        <v>7331.3</v>
      </c>
      <c r="F292" s="63">
        <v>7241.5666666666666</v>
      </c>
      <c r="H292" s="64">
        <v>2630.1</v>
      </c>
      <c r="I292" s="64">
        <v>2587.5</v>
      </c>
      <c r="J292" s="63">
        <v>2581.3000000000002</v>
      </c>
      <c r="K292" s="64">
        <v>2599.6333333333337</v>
      </c>
      <c r="L292" s="76"/>
      <c r="M292" s="64">
        <v>5007.6000000000004</v>
      </c>
      <c r="N292" s="63">
        <v>3168.8</v>
      </c>
      <c r="O292" s="64">
        <v>4243.8</v>
      </c>
      <c r="P292" s="64">
        <v>4140.0666666666666</v>
      </c>
      <c r="R292" s="63">
        <v>4346.8999999999996</v>
      </c>
      <c r="S292" s="64">
        <v>4325</v>
      </c>
      <c r="T292" s="64">
        <v>4335.95</v>
      </c>
    </row>
    <row r="293" spans="2:20">
      <c r="B293" s="65">
        <v>45505</v>
      </c>
      <c r="C293" s="66">
        <v>6865</v>
      </c>
      <c r="D293" s="67">
        <v>6743.8</v>
      </c>
      <c r="E293" s="67">
        <v>8118.8</v>
      </c>
      <c r="F293" s="67">
        <v>7242.5333333333328</v>
      </c>
      <c r="G293" s="76"/>
      <c r="H293" s="66">
        <v>2704.6</v>
      </c>
      <c r="I293" s="67">
        <v>2587.5</v>
      </c>
      <c r="J293" s="67">
        <v>2687.5</v>
      </c>
      <c r="K293" s="67">
        <v>2659.8666666666668</v>
      </c>
      <c r="L293" s="76"/>
      <c r="M293" s="66">
        <v>5084.1000000000004</v>
      </c>
      <c r="N293" s="67">
        <v>3381.3</v>
      </c>
      <c r="O293" s="67">
        <v>4406.3</v>
      </c>
      <c r="P293" s="67">
        <v>4290.5666666666666</v>
      </c>
      <c r="R293" s="66">
        <v>4497.2</v>
      </c>
      <c r="S293" s="67">
        <v>4318.8</v>
      </c>
      <c r="T293" s="67">
        <v>4408</v>
      </c>
    </row>
    <row r="294" spans="2:20">
      <c r="B294" s="62">
        <v>45536</v>
      </c>
      <c r="C294" s="78">
        <v>6953.4</v>
      </c>
      <c r="D294" s="80">
        <v>6550</v>
      </c>
      <c r="E294" s="74">
        <v>9068.7999999999993</v>
      </c>
      <c r="F294" s="81">
        <v>7865.333333333333</v>
      </c>
      <c r="G294" s="85"/>
      <c r="H294" s="82">
        <v>2843.7</v>
      </c>
      <c r="I294" s="74">
        <v>2787.5</v>
      </c>
      <c r="J294" s="80">
        <v>2893.8</v>
      </c>
      <c r="K294" s="75">
        <v>2841.6666666666665</v>
      </c>
      <c r="L294" s="77"/>
      <c r="M294" s="74">
        <v>5292.9</v>
      </c>
      <c r="N294" s="80">
        <v>3475</v>
      </c>
      <c r="O294" s="83">
        <v>4856.3</v>
      </c>
      <c r="P294" s="84">
        <v>4541.4000000000005</v>
      </c>
      <c r="Q294" s="77"/>
      <c r="R294" s="80">
        <v>5044.6000000000004</v>
      </c>
      <c r="S294" s="79">
        <v>4475</v>
      </c>
      <c r="T294" s="75">
        <v>4759.8</v>
      </c>
    </row>
    <row r="295" spans="2:20">
      <c r="B295" s="65">
        <v>45566</v>
      </c>
      <c r="C295" s="66">
        <v>5994.4</v>
      </c>
      <c r="D295" s="67">
        <v>6741.7</v>
      </c>
      <c r="E295" s="67">
        <v>8587.5</v>
      </c>
      <c r="F295" s="67">
        <v>7107.8666666666659</v>
      </c>
      <c r="H295" s="66">
        <v>2958.6</v>
      </c>
      <c r="I295" s="67">
        <v>2808.3</v>
      </c>
      <c r="J295" s="67">
        <v>2779.2</v>
      </c>
      <c r="K295" s="67">
        <v>2848.6999999999994</v>
      </c>
      <c r="M295" s="66">
        <v>5132.3999999999996</v>
      </c>
      <c r="N295" s="67">
        <v>3587.5</v>
      </c>
      <c r="O295" s="67">
        <v>4720.8</v>
      </c>
      <c r="P295" s="67">
        <v>4480.2333333333336</v>
      </c>
      <c r="R295" s="66">
        <v>4938.3999999999996</v>
      </c>
      <c r="S295" s="67">
        <v>5058.3</v>
      </c>
      <c r="T295" s="67">
        <v>4998.3500000000004</v>
      </c>
    </row>
    <row r="296" spans="2:20">
      <c r="B296" s="62">
        <v>45597</v>
      </c>
      <c r="C296" s="64">
        <v>5952.9</v>
      </c>
      <c r="D296" s="64">
        <v>7062.5</v>
      </c>
      <c r="E296" s="64">
        <v>8320.7999999999993</v>
      </c>
      <c r="F296" s="63">
        <v>7112.0666666666657</v>
      </c>
      <c r="H296" s="64">
        <v>3036.4</v>
      </c>
      <c r="I296" s="64">
        <v>2875</v>
      </c>
      <c r="J296" s="63">
        <v>2762.5</v>
      </c>
      <c r="K296" s="64">
        <v>2891.2999999999997</v>
      </c>
      <c r="L296" s="76"/>
      <c r="M296" s="64">
        <v>5054.3</v>
      </c>
      <c r="N296" s="63">
        <v>3779.2</v>
      </c>
      <c r="O296" s="64">
        <v>4645.8</v>
      </c>
      <c r="P296" s="64">
        <v>4493.0999999999995</v>
      </c>
      <c r="R296" s="63">
        <v>4232.3999999999996</v>
      </c>
      <c r="S296" s="64">
        <v>4937.5</v>
      </c>
      <c r="T296" s="64">
        <v>4584.95</v>
      </c>
    </row>
    <row r="297" spans="2:20">
      <c r="B297" s="65">
        <v>45627</v>
      </c>
      <c r="C297" s="66">
        <v>5676.5</v>
      </c>
      <c r="D297" s="67">
        <v>6679.2</v>
      </c>
      <c r="E297" s="67">
        <v>7929.2</v>
      </c>
      <c r="F297" s="67">
        <v>6761.6333333333341</v>
      </c>
      <c r="H297" s="66">
        <v>3075.9</v>
      </c>
      <c r="I297" s="67">
        <v>2841.7</v>
      </c>
      <c r="J297" s="67">
        <v>2741.7</v>
      </c>
      <c r="K297" s="67">
        <v>2886.4333333333329</v>
      </c>
      <c r="M297" s="66">
        <v>4969.8999999999996</v>
      </c>
      <c r="N297" s="67">
        <v>3895.8</v>
      </c>
      <c r="O297" s="67">
        <v>4620.8</v>
      </c>
      <c r="P297" s="67">
        <v>4495.5</v>
      </c>
      <c r="R297" s="66">
        <v>3881.9</v>
      </c>
      <c r="S297" s="67">
        <v>4754.2</v>
      </c>
      <c r="T297" s="67">
        <v>4318.05</v>
      </c>
    </row>
    <row r="298" spans="2:20">
      <c r="B298" s="62">
        <v>45658</v>
      </c>
      <c r="C298" s="64">
        <v>5741.3</v>
      </c>
      <c r="D298" s="64">
        <v>6837.5</v>
      </c>
      <c r="E298" s="64">
        <v>7731.3</v>
      </c>
      <c r="F298" s="63">
        <v>6770.0333333333328</v>
      </c>
      <c r="H298" s="64">
        <v>3042.6</v>
      </c>
      <c r="I298" s="64">
        <v>2787.5</v>
      </c>
      <c r="J298" s="63">
        <v>2756.3</v>
      </c>
      <c r="K298" s="64">
        <v>2889.2333333333336</v>
      </c>
      <c r="L298" s="76"/>
      <c r="M298" s="64">
        <v>4964.6000000000004</v>
      </c>
      <c r="N298" s="63">
        <v>3868.8</v>
      </c>
      <c r="O298" s="64">
        <v>4468.8</v>
      </c>
      <c r="P298" s="64">
        <v>4434.0666666666666</v>
      </c>
      <c r="R298" s="63">
        <v>4155.8999999999996</v>
      </c>
      <c r="S298" s="64">
        <v>4850</v>
      </c>
      <c r="T298" s="64">
        <v>4502.95</v>
      </c>
    </row>
    <row r="299" spans="2:20">
      <c r="B299" s="65">
        <v>45689</v>
      </c>
      <c r="C299" s="66">
        <v>5509.4</v>
      </c>
      <c r="D299" s="67">
        <v>7293.8</v>
      </c>
      <c r="E299" s="67">
        <v>7562.5</v>
      </c>
      <c r="F299" s="67">
        <v>6788.5666666666666</v>
      </c>
      <c r="H299" s="66">
        <v>2942.5</v>
      </c>
      <c r="I299" s="67">
        <v>2937.5</v>
      </c>
      <c r="J299" s="67">
        <v>2687.5</v>
      </c>
      <c r="K299" s="67">
        <v>2855.8333333333335</v>
      </c>
      <c r="M299" s="66">
        <v>4767.7</v>
      </c>
      <c r="N299" s="67">
        <v>4125</v>
      </c>
      <c r="O299" s="67">
        <v>4562.5</v>
      </c>
      <c r="P299" s="67">
        <v>4485.0666666666666</v>
      </c>
      <c r="R299" s="66">
        <v>4205.8</v>
      </c>
      <c r="S299" s="67">
        <v>4956.3</v>
      </c>
      <c r="T299" s="67">
        <v>4581.05</v>
      </c>
    </row>
    <row r="300" spans="2:20">
      <c r="B300" s="62">
        <v>45717</v>
      </c>
      <c r="C300" s="64">
        <v>5155.5</v>
      </c>
      <c r="D300" s="64">
        <v>7550</v>
      </c>
      <c r="E300" s="64">
        <v>8093.8</v>
      </c>
      <c r="F300" s="63">
        <v>6933.0999999999995</v>
      </c>
      <c r="H300" s="64">
        <v>2684.4</v>
      </c>
      <c r="I300" s="64">
        <v>2912.5</v>
      </c>
      <c r="J300" s="63">
        <v>2687.5</v>
      </c>
      <c r="K300" s="64">
        <v>2761.4666666666667</v>
      </c>
      <c r="L300" s="76"/>
      <c r="M300" s="64">
        <v>4530.5</v>
      </c>
      <c r="N300" s="63">
        <v>3993.8</v>
      </c>
      <c r="O300" s="64">
        <v>4768.8</v>
      </c>
      <c r="P300" s="64">
        <v>4431.0333333333328</v>
      </c>
      <c r="R300" s="63">
        <v>4015.7</v>
      </c>
      <c r="S300" s="64">
        <v>4962.5</v>
      </c>
      <c r="T300" s="64">
        <v>4489.1000000000004</v>
      </c>
    </row>
    <row r="301" spans="2:20">
      <c r="B301" s="65">
        <v>45748</v>
      </c>
      <c r="C301" s="66">
        <v>5185.3</v>
      </c>
      <c r="D301" s="67">
        <v>7620.8</v>
      </c>
      <c r="E301" s="67">
        <v>8500</v>
      </c>
      <c r="F301" s="67">
        <v>7102.0333333333328</v>
      </c>
      <c r="G301" s="58"/>
      <c r="H301" s="66">
        <v>2595.5</v>
      </c>
      <c r="I301" s="67">
        <v>2962.5</v>
      </c>
      <c r="J301" s="67">
        <v>2716.7</v>
      </c>
      <c r="K301" s="67">
        <v>2758.2333333333336</v>
      </c>
      <c r="L301" s="58"/>
      <c r="M301" s="66">
        <v>4501.3999999999996</v>
      </c>
      <c r="N301" s="67">
        <v>4141.7</v>
      </c>
      <c r="O301" s="67">
        <v>4904.2</v>
      </c>
      <c r="P301" s="67">
        <v>4515.7666666666664</v>
      </c>
      <c r="Q301" s="58"/>
      <c r="R301" s="66">
        <v>3827.4</v>
      </c>
      <c r="S301" s="67">
        <v>5133.3</v>
      </c>
      <c r="T301" s="67">
        <v>4480.3500000000004</v>
      </c>
    </row>
    <row r="302" spans="2:20">
      <c r="B302" s="62">
        <v>45778</v>
      </c>
      <c r="C302" s="64">
        <v>5226</v>
      </c>
      <c r="D302" s="64">
        <v>7904</v>
      </c>
      <c r="E302" s="64">
        <v>8383</v>
      </c>
      <c r="F302" s="63">
        <v>7171</v>
      </c>
      <c r="H302" s="64">
        <v>2629</v>
      </c>
      <c r="I302" s="64">
        <v>2929</v>
      </c>
      <c r="J302" s="63">
        <v>2725</v>
      </c>
      <c r="K302" s="64">
        <v>2761</v>
      </c>
      <c r="L302" s="76"/>
      <c r="M302" s="64">
        <v>4563</v>
      </c>
      <c r="N302" s="63">
        <v>4271</v>
      </c>
      <c r="O302" s="64">
        <v>4917</v>
      </c>
      <c r="P302" s="64">
        <v>4583</v>
      </c>
      <c r="R302" s="63">
        <v>4057</v>
      </c>
      <c r="S302" s="64">
        <v>5133</v>
      </c>
      <c r="T302" s="64">
        <v>4595</v>
      </c>
    </row>
    <row r="303" spans="2:20">
      <c r="B303" s="65">
        <v>45809</v>
      </c>
      <c r="C303" s="66">
        <v>5467.5</v>
      </c>
      <c r="D303" s="67">
        <v>7858.3</v>
      </c>
      <c r="E303" s="67">
        <v>8591.7000000000007</v>
      </c>
      <c r="F303" s="67">
        <v>7305.833333333333</v>
      </c>
      <c r="H303" s="66">
        <v>2762.4</v>
      </c>
      <c r="I303" s="67">
        <v>2816.7</v>
      </c>
      <c r="J303" s="67">
        <v>2791.7</v>
      </c>
      <c r="K303" s="67">
        <v>2790.2666666666664</v>
      </c>
      <c r="M303" s="66">
        <v>4769.7</v>
      </c>
      <c r="N303" s="67">
        <v>4045.8</v>
      </c>
      <c r="O303" s="67">
        <v>5016.7</v>
      </c>
      <c r="P303" s="67">
        <v>4610.7333333333336</v>
      </c>
      <c r="R303" s="66">
        <v>4259.3</v>
      </c>
      <c r="S303" s="67">
        <v>4991.7</v>
      </c>
      <c r="T303" s="67">
        <v>4625.5</v>
      </c>
    </row>
    <row r="304" spans="2:20">
      <c r="B304" s="62">
        <v>45839</v>
      </c>
      <c r="C304" s="64">
        <v>5677.6</v>
      </c>
      <c r="D304" s="64">
        <v>7575</v>
      </c>
      <c r="E304" s="64">
        <v>8604.2000000000007</v>
      </c>
      <c r="F304" s="63">
        <v>7285.6000000000013</v>
      </c>
      <c r="H304" s="64">
        <v>2818.2</v>
      </c>
      <c r="I304" s="64">
        <v>2783.3</v>
      </c>
      <c r="J304" s="63">
        <v>2770.8</v>
      </c>
      <c r="K304" s="64">
        <v>2790.7666666666664</v>
      </c>
      <c r="L304" s="76"/>
      <c r="M304" s="64">
        <v>4799</v>
      </c>
      <c r="N304" s="63">
        <v>4008.3</v>
      </c>
      <c r="O304" s="64">
        <v>5020.8</v>
      </c>
      <c r="P304" s="64">
        <v>4609.3666666666659</v>
      </c>
      <c r="R304" s="63">
        <v>3887.6</v>
      </c>
      <c r="S304" s="64">
        <v>4812.5</v>
      </c>
      <c r="T304" s="64">
        <v>4350.05</v>
      </c>
    </row>
    <row r="305" spans="2:21">
      <c r="B305" s="65">
        <v>45870</v>
      </c>
      <c r="C305" s="66">
        <v>5462.6</v>
      </c>
      <c r="D305" s="67">
        <v>7362.5</v>
      </c>
      <c r="E305" s="67">
        <v>8225</v>
      </c>
      <c r="F305" s="67">
        <v>7016.7</v>
      </c>
      <c r="H305" s="66">
        <v>2826.3</v>
      </c>
      <c r="I305" s="67">
        <v>2962.5</v>
      </c>
      <c r="J305" s="67">
        <v>2787.5</v>
      </c>
      <c r="K305" s="67">
        <v>2858.7666666666664</v>
      </c>
      <c r="M305" s="66">
        <v>4715.3</v>
      </c>
      <c r="N305" s="67">
        <v>3981.3</v>
      </c>
      <c r="O305" s="67">
        <v>4931.3</v>
      </c>
      <c r="P305" s="67">
        <v>4542.6333333333341</v>
      </c>
      <c r="R305" s="66">
        <v>3864.5</v>
      </c>
      <c r="S305" s="67">
        <v>4643.8</v>
      </c>
      <c r="T305" s="67">
        <v>4254.1499999999996</v>
      </c>
    </row>
    <row r="306" spans="2:21">
      <c r="B306" s="62">
        <v>45901</v>
      </c>
      <c r="C306" s="64">
        <v>0</v>
      </c>
      <c r="D306" s="64">
        <v>6954.2</v>
      </c>
      <c r="E306" s="64">
        <v>7158.3</v>
      </c>
      <c r="F306" s="63">
        <v>7056.25</v>
      </c>
      <c r="H306" s="64">
        <v>0</v>
      </c>
      <c r="I306" s="64">
        <v>3000</v>
      </c>
      <c r="J306" s="63">
        <v>2625</v>
      </c>
      <c r="K306" s="64">
        <v>2812.5</v>
      </c>
      <c r="L306" s="76"/>
      <c r="M306" s="64">
        <v>4342</v>
      </c>
      <c r="N306" s="63">
        <v>3783.3</v>
      </c>
      <c r="O306" s="64">
        <v>4608.3</v>
      </c>
      <c r="P306" s="64">
        <v>4244.5333333333338</v>
      </c>
      <c r="R306" s="63">
        <v>0</v>
      </c>
      <c r="S306" s="64">
        <v>4775</v>
      </c>
      <c r="T306" s="64">
        <v>0</v>
      </c>
      <c r="U306" s="58"/>
    </row>
    <row r="307" spans="2:21">
      <c r="B307" s="65">
        <v>45931</v>
      </c>
      <c r="C307" s="66">
        <v>0</v>
      </c>
      <c r="D307" s="67">
        <v>6725</v>
      </c>
      <c r="E307" s="67">
        <v>6433.3</v>
      </c>
      <c r="F307" s="67">
        <v>6579.15</v>
      </c>
      <c r="H307" s="66">
        <v>0</v>
      </c>
      <c r="I307" s="67">
        <v>2962.5</v>
      </c>
      <c r="J307" s="67">
        <v>2491.6999999999998</v>
      </c>
      <c r="K307" s="67">
        <v>2727.1</v>
      </c>
      <c r="M307" s="66">
        <v>4071.5</v>
      </c>
      <c r="N307" s="67">
        <v>3629.2</v>
      </c>
      <c r="O307" s="67">
        <v>4175</v>
      </c>
      <c r="P307" s="67">
        <v>3958.5666666666671</v>
      </c>
      <c r="R307" s="66">
        <v>0</v>
      </c>
      <c r="S307" s="67">
        <v>4725</v>
      </c>
      <c r="T307" s="66">
        <v>0</v>
      </c>
    </row>
    <row r="308" spans="2:21">
      <c r="B308" s="62">
        <v>45962</v>
      </c>
      <c r="C308" s="64">
        <v>0</v>
      </c>
      <c r="D308" s="64">
        <v>6133.3</v>
      </c>
      <c r="E308" s="64">
        <v>5900</v>
      </c>
      <c r="F308" s="63">
        <v>6016.65</v>
      </c>
      <c r="H308" s="64">
        <v>0</v>
      </c>
      <c r="I308" s="64">
        <v>2562.5</v>
      </c>
      <c r="J308" s="63">
        <v>2420.8000000000002</v>
      </c>
      <c r="K308" s="64">
        <v>2491.65</v>
      </c>
      <c r="M308" s="64">
        <v>4027.8</v>
      </c>
      <c r="N308" s="63">
        <v>3458.3</v>
      </c>
      <c r="O308" s="64">
        <v>3850</v>
      </c>
      <c r="P308" s="64">
        <v>3778.7000000000003</v>
      </c>
      <c r="R308" s="63">
        <v>0</v>
      </c>
      <c r="S308" s="64">
        <v>4562.5</v>
      </c>
      <c r="T308" s="64">
        <v>0</v>
      </c>
    </row>
    <row r="309" spans="2:21">
      <c r="B309" s="65">
        <v>45992</v>
      </c>
      <c r="C309" s="66">
        <v>0</v>
      </c>
      <c r="D309" s="67">
        <v>5333.3</v>
      </c>
      <c r="E309" s="67">
        <v>5116.7</v>
      </c>
      <c r="F309" s="67">
        <v>5225</v>
      </c>
      <c r="H309" s="66">
        <v>0</v>
      </c>
      <c r="I309" s="67">
        <v>2512.5</v>
      </c>
      <c r="J309" s="67">
        <v>2379.1999999999998</v>
      </c>
      <c r="K309" s="67">
        <v>2445.85</v>
      </c>
      <c r="M309" s="66">
        <v>3995.4</v>
      </c>
      <c r="N309" s="67">
        <v>3295.8</v>
      </c>
      <c r="O309" s="67">
        <v>3554.2</v>
      </c>
      <c r="P309" s="67">
        <v>3615.1333333333337</v>
      </c>
      <c r="R309" s="66">
        <v>0</v>
      </c>
      <c r="S309" s="67">
        <v>4654.2</v>
      </c>
      <c r="T309" s="66">
        <v>0</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1"/>
  <sheetViews>
    <sheetView zoomScale="70" zoomScaleNormal="70" workbookViewId="0">
      <pane xSplit="2" ySplit="9" topLeftCell="C295" activePane="bottomRight" state="frozen"/>
      <selection activeCell="H229" sqref="H229"/>
      <selection pane="topRight" activeCell="H229" sqref="H229"/>
      <selection pane="bottomLeft" activeCell="H229" sqref="H229"/>
      <selection pane="bottomRight" activeCell="C310" sqref="C310:V312"/>
    </sheetView>
  </sheetViews>
  <sheetFormatPr defaultColWidth="9.1796875" defaultRowHeight="15.5"/>
  <cols>
    <col min="1" max="1" width="8.81640625" style="20" customWidth="1"/>
    <col min="2" max="2" width="11" style="20" customWidth="1"/>
    <col min="3" max="6" width="10.7265625" style="20" customWidth="1"/>
    <col min="7" max="7" width="8.54296875" style="20" customWidth="1"/>
    <col min="8" max="8" width="13.1796875" style="2" customWidth="1"/>
    <col min="9" max="9" width="13.26953125" style="20" customWidth="1"/>
    <col min="10" max="10" width="11.54296875" style="20" customWidth="1"/>
    <col min="11" max="11" width="11.81640625" style="20" customWidth="1"/>
    <col min="12" max="12" width="8.54296875" style="20" customWidth="1"/>
    <col min="13" max="15" width="10.7265625" style="20" customWidth="1"/>
    <col min="16" max="16" width="8.54296875" style="20" customWidth="1"/>
    <col min="17" max="20" width="12" style="35" customWidth="1"/>
    <col min="21" max="21" width="10.54296875" style="20" bestFit="1" customWidth="1"/>
    <col min="22" max="16384" width="9.1796875" style="20"/>
  </cols>
  <sheetData>
    <row r="1" spans="1:22" s="15" customFormat="1"/>
    <row r="2" spans="1:22" s="15" customFormat="1"/>
    <row r="3" spans="1:22" s="15" customFormat="1" ht="20">
      <c r="A3" s="40" t="s">
        <v>23</v>
      </c>
      <c r="B3" s="16"/>
      <c r="C3" s="16"/>
      <c r="D3" s="16"/>
      <c r="E3" s="16"/>
      <c r="F3" s="16"/>
      <c r="G3" s="16"/>
      <c r="H3" s="16"/>
      <c r="I3" s="16"/>
      <c r="J3" s="16"/>
    </row>
    <row r="4" spans="1:22" s="15" customFormat="1" ht="12.75" customHeight="1">
      <c r="A4" s="17" t="s">
        <v>26</v>
      </c>
      <c r="B4" s="17"/>
      <c r="C4" s="17"/>
      <c r="D4" s="17"/>
      <c r="E4" s="17"/>
      <c r="F4" s="17"/>
      <c r="G4" s="17"/>
      <c r="H4" s="17"/>
      <c r="I4" s="17"/>
      <c r="J4" s="17"/>
    </row>
    <row r="5" spans="1:22" s="15" customFormat="1" ht="12.75" customHeight="1">
      <c r="A5" s="18" t="s">
        <v>27</v>
      </c>
      <c r="B5" s="18"/>
      <c r="C5" s="18"/>
      <c r="D5" s="18"/>
      <c r="E5" s="18"/>
      <c r="F5" s="18"/>
      <c r="G5" s="18"/>
      <c r="H5" s="18"/>
      <c r="I5" s="18"/>
      <c r="J5" s="18"/>
    </row>
    <row r="6" spans="1:22" s="15" customFormat="1" ht="12.75" customHeight="1">
      <c r="A6" s="19" t="s">
        <v>34</v>
      </c>
    </row>
    <row r="7" spans="1:22">
      <c r="B7" s="2"/>
      <c r="C7" s="34"/>
      <c r="D7" s="34"/>
      <c r="E7" s="34"/>
    </row>
    <row r="8" spans="1:22">
      <c r="B8" s="90" t="s">
        <v>3</v>
      </c>
      <c r="C8" s="90" t="s">
        <v>5</v>
      </c>
      <c r="D8" s="90"/>
      <c r="E8" s="90"/>
      <c r="F8" s="90"/>
      <c r="G8" s="12"/>
      <c r="H8" s="90" t="s">
        <v>6</v>
      </c>
      <c r="I8" s="90"/>
      <c r="J8" s="90"/>
      <c r="K8" s="90"/>
      <c r="L8" s="36"/>
      <c r="M8" s="90" t="s">
        <v>7</v>
      </c>
      <c r="N8" s="90"/>
      <c r="O8" s="90"/>
      <c r="P8" s="12"/>
      <c r="Q8" s="90" t="s">
        <v>8</v>
      </c>
      <c r="R8" s="90"/>
      <c r="S8" s="90"/>
      <c r="T8" s="90"/>
      <c r="U8" s="37"/>
    </row>
    <row r="9" spans="1:22" ht="31">
      <c r="B9" s="90"/>
      <c r="C9" s="68" t="s">
        <v>0</v>
      </c>
      <c r="D9" s="68" t="s">
        <v>1</v>
      </c>
      <c r="E9" s="68" t="s">
        <v>4</v>
      </c>
      <c r="F9" s="69" t="s">
        <v>2</v>
      </c>
      <c r="G9" s="12"/>
      <c r="H9" s="68" t="s">
        <v>0</v>
      </c>
      <c r="I9" s="68" t="s">
        <v>1</v>
      </c>
      <c r="J9" s="68" t="s">
        <v>4</v>
      </c>
      <c r="K9" s="69" t="s">
        <v>2</v>
      </c>
      <c r="L9" s="12"/>
      <c r="M9" s="68" t="s">
        <v>0</v>
      </c>
      <c r="N9" s="68" t="s">
        <v>1</v>
      </c>
      <c r="O9" s="68" t="s">
        <v>4</v>
      </c>
      <c r="P9" s="12"/>
      <c r="Q9" s="68" t="s">
        <v>0</v>
      </c>
      <c r="R9" s="68" t="s">
        <v>1</v>
      </c>
      <c r="S9" s="68" t="s">
        <v>4</v>
      </c>
      <c r="T9" s="69" t="s">
        <v>2</v>
      </c>
      <c r="U9" s="38"/>
    </row>
    <row r="10" spans="1:22">
      <c r="B10" s="62">
        <v>36892</v>
      </c>
      <c r="C10" s="63">
        <f>'Prices by product'!C10</f>
        <v>2584.9</v>
      </c>
      <c r="D10" s="63">
        <f>'Prices by product'!H10</f>
        <v>2241</v>
      </c>
      <c r="E10" s="63">
        <f>'Prices by product'!M10</f>
        <v>2942.1</v>
      </c>
      <c r="F10" s="64">
        <f>'Prices by product'!R10</f>
        <v>2464.8000000000002</v>
      </c>
      <c r="G10" s="29"/>
      <c r="H10" s="63">
        <f>'Prices by product'!D10</f>
        <v>1312.5</v>
      </c>
      <c r="I10" s="64">
        <f>'Prices by product'!I10</f>
        <v>2237.5</v>
      </c>
      <c r="J10" s="63">
        <f>'Prices by product'!N10</f>
        <v>2075</v>
      </c>
      <c r="K10" s="64">
        <f>'Prices by product'!S10</f>
        <v>2037.5</v>
      </c>
      <c r="L10" s="29"/>
      <c r="M10" s="63">
        <f>'Prices by product'!E10</f>
        <v>1312.5</v>
      </c>
      <c r="N10" s="64">
        <f>'Prices by product'!J10</f>
        <v>2167.5</v>
      </c>
      <c r="O10" s="63">
        <f>'Prices by product'!O10</f>
        <v>2013</v>
      </c>
      <c r="P10" s="29"/>
      <c r="Q10" s="63">
        <f>'Prices by product'!F10</f>
        <v>1736.6333333333332</v>
      </c>
      <c r="R10" s="64">
        <f>'Prices by product'!K10</f>
        <v>2215.3333333333335</v>
      </c>
      <c r="S10" s="63">
        <f>'Prices by product'!P10</f>
        <v>2343.3666666666668</v>
      </c>
      <c r="T10" s="64">
        <f>'Prices by product'!T10</f>
        <v>2251.15</v>
      </c>
      <c r="U10" s="39"/>
      <c r="V10" s="22"/>
    </row>
    <row r="11" spans="1:22">
      <c r="B11" s="65">
        <v>36923</v>
      </c>
      <c r="C11" s="66">
        <f>'Prices by product'!C11</f>
        <v>2897.5</v>
      </c>
      <c r="D11" s="66">
        <f>'Prices by product'!H11</f>
        <v>2234.8000000000002</v>
      </c>
      <c r="E11" s="66">
        <f>'Prices by product'!M11</f>
        <v>2910.1</v>
      </c>
      <c r="F11" s="67">
        <f>'Prices by product'!R11</f>
        <v>2528</v>
      </c>
      <c r="G11" s="30"/>
      <c r="H11" s="66">
        <f>'Prices by product'!D11</f>
        <v>1306.3</v>
      </c>
      <c r="I11" s="67">
        <f>'Prices by product'!I11</f>
        <v>2231.3000000000002</v>
      </c>
      <c r="J11" s="66">
        <f>'Prices by product'!N11</f>
        <v>2041.7</v>
      </c>
      <c r="K11" s="67">
        <f>'Prices by product'!S11</f>
        <v>2093.8000000000002</v>
      </c>
      <c r="L11" s="29"/>
      <c r="M11" s="66">
        <f>'Prices by product'!E11</f>
        <v>1275</v>
      </c>
      <c r="N11" s="67">
        <f>'Prices by product'!J11</f>
        <v>2143.8000000000002</v>
      </c>
      <c r="O11" s="66">
        <f>'Prices by product'!O11</f>
        <v>2058</v>
      </c>
      <c r="P11" s="29"/>
      <c r="Q11" s="66">
        <f>'Prices by product'!F11</f>
        <v>1826.2666666666667</v>
      </c>
      <c r="R11" s="67">
        <f>'Prices by product'!K11</f>
        <v>2203.3000000000002</v>
      </c>
      <c r="S11" s="66">
        <f>'Prices by product'!P11</f>
        <v>2336.6</v>
      </c>
      <c r="T11" s="67">
        <f>'Prices by product'!T11</f>
        <v>2310.9</v>
      </c>
      <c r="U11" s="39"/>
    </row>
    <row r="12" spans="1:22">
      <c r="B12" s="62">
        <v>36951</v>
      </c>
      <c r="C12" s="63">
        <f>'Prices by product'!C12</f>
        <v>3294.1</v>
      </c>
      <c r="D12" s="63">
        <f>'Prices by product'!H12</f>
        <v>2232.6</v>
      </c>
      <c r="E12" s="63">
        <f>'Prices by product'!M12</f>
        <v>2954</v>
      </c>
      <c r="F12" s="64">
        <f>'Prices by product'!R12</f>
        <v>2808</v>
      </c>
      <c r="G12" s="30"/>
      <c r="H12" s="63">
        <f>'Prices by product'!D12</f>
        <v>1287.5</v>
      </c>
      <c r="I12" s="64">
        <f>'Prices by product'!I12</f>
        <v>2168.8000000000002</v>
      </c>
      <c r="J12" s="63">
        <f>'Prices by product'!N12</f>
        <v>2062.5</v>
      </c>
      <c r="K12" s="64">
        <f>'Prices by product'!S12</f>
        <v>2087.5</v>
      </c>
      <c r="L12" s="29"/>
      <c r="M12" s="63">
        <f>'Prices by product'!E12</f>
        <v>1275</v>
      </c>
      <c r="N12" s="64">
        <f>'Prices by product'!J12</f>
        <v>2100</v>
      </c>
      <c r="O12" s="63">
        <f>'Prices by product'!O12</f>
        <v>2050</v>
      </c>
      <c r="P12" s="29"/>
      <c r="Q12" s="63">
        <f>'Prices by product'!F12</f>
        <v>1952.2</v>
      </c>
      <c r="R12" s="64">
        <f>'Prices by product'!K12</f>
        <v>2167.1333333333332</v>
      </c>
      <c r="S12" s="63">
        <f>'Prices by product'!P12</f>
        <v>2355.5</v>
      </c>
      <c r="T12" s="64">
        <f>'Prices by product'!T12</f>
        <v>2447.75</v>
      </c>
      <c r="U12" s="39"/>
    </row>
    <row r="13" spans="1:22">
      <c r="B13" s="65">
        <v>36982</v>
      </c>
      <c r="C13" s="66">
        <f>'Prices by product'!C13</f>
        <v>3775.6</v>
      </c>
      <c r="D13" s="66">
        <f>'Prices by product'!H13</f>
        <v>2236.6</v>
      </c>
      <c r="E13" s="66">
        <f>'Prices by product'!M13</f>
        <v>3095.3</v>
      </c>
      <c r="F13" s="67">
        <f>'Prices by product'!R13</f>
        <v>2959.3</v>
      </c>
      <c r="G13" s="30"/>
      <c r="H13" s="66">
        <f>'Prices by product'!D13</f>
        <v>1293.8</v>
      </c>
      <c r="I13" s="67">
        <f>'Prices by product'!I13</f>
        <v>2125</v>
      </c>
      <c r="J13" s="66">
        <f>'Prices by product'!N13</f>
        <v>2062.5</v>
      </c>
      <c r="K13" s="67">
        <f>'Prices by product'!S13</f>
        <v>2118.8000000000002</v>
      </c>
      <c r="L13" s="29"/>
      <c r="M13" s="66">
        <f>'Prices by product'!E13</f>
        <v>1337.5</v>
      </c>
      <c r="N13" s="67">
        <f>'Prices by product'!J13</f>
        <v>2050</v>
      </c>
      <c r="O13" s="66">
        <f>'Prices by product'!O13</f>
        <v>2000</v>
      </c>
      <c r="P13" s="29"/>
      <c r="Q13" s="66">
        <f>'Prices by product'!F13</f>
        <v>2135.6333333333332</v>
      </c>
      <c r="R13" s="67">
        <f>'Prices by product'!K13</f>
        <v>2137.2000000000003</v>
      </c>
      <c r="S13" s="66">
        <f>'Prices by product'!P13</f>
        <v>2385.9333333333334</v>
      </c>
      <c r="T13" s="67">
        <f>'Prices by product'!T13</f>
        <v>2539.0500000000002</v>
      </c>
      <c r="U13" s="39"/>
    </row>
    <row r="14" spans="1:22">
      <c r="B14" s="62">
        <v>37012</v>
      </c>
      <c r="C14" s="63">
        <f>'Prices by product'!C14</f>
        <v>4084.5</v>
      </c>
      <c r="D14" s="63">
        <f>'Prices by product'!H14</f>
        <v>2244.3000000000002</v>
      </c>
      <c r="E14" s="63">
        <f>'Prices by product'!M14</f>
        <v>3220.1</v>
      </c>
      <c r="F14" s="64">
        <f>'Prices by product'!R14</f>
        <v>3335.4</v>
      </c>
      <c r="G14" s="30"/>
      <c r="H14" s="63">
        <f>'Prices by product'!D14</f>
        <v>1287.5</v>
      </c>
      <c r="I14" s="64">
        <f>'Prices by product'!I14</f>
        <v>2137.5</v>
      </c>
      <c r="J14" s="63">
        <f>'Prices by product'!N14</f>
        <v>2089.1999999999998</v>
      </c>
      <c r="K14" s="64">
        <f>'Prices by product'!S14</f>
        <v>2125</v>
      </c>
      <c r="L14" s="29"/>
      <c r="M14" s="63">
        <f>'Prices by product'!E14</f>
        <v>1400</v>
      </c>
      <c r="N14" s="64">
        <f>'Prices by product'!J14</f>
        <v>2062.5</v>
      </c>
      <c r="O14" s="63">
        <f>'Prices by product'!O14</f>
        <v>2000</v>
      </c>
      <c r="P14" s="29"/>
      <c r="Q14" s="63">
        <f>'Prices by product'!F14</f>
        <v>2257.3333333333335</v>
      </c>
      <c r="R14" s="64">
        <f>'Prices by product'!K14</f>
        <v>2148.1</v>
      </c>
      <c r="S14" s="63">
        <f>'Prices by product'!P14</f>
        <v>2436.4333333333329</v>
      </c>
      <c r="T14" s="64">
        <f>'Prices by product'!T14</f>
        <v>2730.2</v>
      </c>
      <c r="U14" s="39"/>
    </row>
    <row r="15" spans="1:22">
      <c r="B15" s="65">
        <v>37043</v>
      </c>
      <c r="C15" s="66">
        <f>'Prices by product'!C15</f>
        <v>4246.8</v>
      </c>
      <c r="D15" s="66">
        <f>'Prices by product'!H15</f>
        <v>2237.3000000000002</v>
      </c>
      <c r="E15" s="66">
        <f>'Prices by product'!M15</f>
        <v>3345.3</v>
      </c>
      <c r="F15" s="67">
        <f>'Prices by product'!R15</f>
        <v>3573.9</v>
      </c>
      <c r="G15" s="30"/>
      <c r="H15" s="66">
        <f>'Prices by product'!D15</f>
        <v>1325</v>
      </c>
      <c r="I15" s="67">
        <f>'Prices by product'!I15</f>
        <v>2137.5</v>
      </c>
      <c r="J15" s="66">
        <f>'Prices by product'!N15</f>
        <v>2093.8000000000002</v>
      </c>
      <c r="K15" s="67">
        <f>'Prices by product'!S15</f>
        <v>2156.3000000000002</v>
      </c>
      <c r="L15" s="29"/>
      <c r="M15" s="66">
        <f>'Prices by product'!E15</f>
        <v>1475</v>
      </c>
      <c r="N15" s="67">
        <f>'Prices by product'!J15</f>
        <v>2125</v>
      </c>
      <c r="O15" s="66">
        <f>'Prices by product'!O15</f>
        <v>2013</v>
      </c>
      <c r="P15" s="29"/>
      <c r="Q15" s="66">
        <f>'Prices by product'!F15</f>
        <v>2348.9333333333334</v>
      </c>
      <c r="R15" s="67">
        <f>'Prices by product'!K15</f>
        <v>2166.6</v>
      </c>
      <c r="S15" s="66">
        <f>'Prices by product'!P15</f>
        <v>2484.0333333333333</v>
      </c>
      <c r="T15" s="67">
        <f>'Prices by product'!T15</f>
        <v>2865.1000000000004</v>
      </c>
      <c r="U15" s="39"/>
    </row>
    <row r="16" spans="1:22">
      <c r="B16" s="62">
        <v>37073</v>
      </c>
      <c r="C16" s="63">
        <f>'Prices by product'!C16</f>
        <v>4209.5</v>
      </c>
      <c r="D16" s="63">
        <f>'Prices by product'!H16</f>
        <v>2123.9</v>
      </c>
      <c r="E16" s="63">
        <f>'Prices by product'!M16</f>
        <v>3378.6</v>
      </c>
      <c r="F16" s="64">
        <f>'Prices by product'!R16</f>
        <v>3653.7</v>
      </c>
      <c r="G16" s="30"/>
      <c r="H16" s="63">
        <f>'Prices by product'!D16</f>
        <v>1375</v>
      </c>
      <c r="I16" s="64">
        <f>'Prices by product'!I16</f>
        <v>2125</v>
      </c>
      <c r="J16" s="63">
        <f>'Prices by product'!N16</f>
        <v>2100</v>
      </c>
      <c r="K16" s="64">
        <f>'Prices by product'!S16</f>
        <v>2218.8000000000002</v>
      </c>
      <c r="L16" s="29"/>
      <c r="M16" s="63">
        <f>'Prices by product'!E16</f>
        <v>1532.5</v>
      </c>
      <c r="N16" s="64">
        <f>'Prices by product'!J16</f>
        <v>2112.5</v>
      </c>
      <c r="O16" s="63">
        <f>'Prices by product'!O16</f>
        <v>1975</v>
      </c>
      <c r="P16" s="29"/>
      <c r="Q16" s="63">
        <f>'Prices by product'!F16</f>
        <v>2372.3333333333335</v>
      </c>
      <c r="R16" s="64">
        <f>'Prices by product'!K16</f>
        <v>2120.4666666666667</v>
      </c>
      <c r="S16" s="63">
        <f>'Prices by product'!P16</f>
        <v>2484.5333333333333</v>
      </c>
      <c r="T16" s="64">
        <f>'Prices by product'!T16</f>
        <v>2936.25</v>
      </c>
      <c r="U16" s="39"/>
    </row>
    <row r="17" spans="2:21">
      <c r="B17" s="65">
        <v>37104</v>
      </c>
      <c r="C17" s="66">
        <f>'Prices by product'!C17</f>
        <v>4407</v>
      </c>
      <c r="D17" s="66">
        <f>'Prices by product'!H17</f>
        <v>2088.4</v>
      </c>
      <c r="E17" s="66">
        <f>'Prices by product'!M17</f>
        <v>3318.6</v>
      </c>
      <c r="F17" s="67">
        <f>'Prices by product'!R17</f>
        <v>3680.2</v>
      </c>
      <c r="G17" s="30"/>
      <c r="H17" s="66">
        <f>'Prices by product'!D17</f>
        <v>1412.5</v>
      </c>
      <c r="I17" s="67">
        <f>'Prices by product'!I17</f>
        <v>2112.5</v>
      </c>
      <c r="J17" s="66">
        <f>'Prices by product'!N17</f>
        <v>2050</v>
      </c>
      <c r="K17" s="67">
        <f>'Prices by product'!S17</f>
        <v>2262.5</v>
      </c>
      <c r="L17" s="29"/>
      <c r="M17" s="66">
        <f>'Prices by product'!E17</f>
        <v>1565</v>
      </c>
      <c r="N17" s="67">
        <f>'Prices by product'!J17</f>
        <v>2081.6999999999998</v>
      </c>
      <c r="O17" s="66">
        <f>'Prices by product'!O17</f>
        <v>1994</v>
      </c>
      <c r="P17" s="29"/>
      <c r="Q17" s="66">
        <f>'Prices by product'!F17</f>
        <v>2461.5</v>
      </c>
      <c r="R17" s="67">
        <f>'Prices by product'!K17</f>
        <v>2094.1999999999998</v>
      </c>
      <c r="S17" s="66">
        <f>'Prices by product'!P17</f>
        <v>2454.2000000000003</v>
      </c>
      <c r="T17" s="67">
        <f>'Prices by product'!T17</f>
        <v>2971.35</v>
      </c>
      <c r="U17" s="39"/>
    </row>
    <row r="18" spans="2:21">
      <c r="B18" s="62">
        <v>37135</v>
      </c>
      <c r="C18" s="63">
        <f>'Prices by product'!C18</f>
        <v>4673.3999999999996</v>
      </c>
      <c r="D18" s="63">
        <f>'Prices by product'!H18</f>
        <v>2093.6999999999998</v>
      </c>
      <c r="E18" s="63">
        <f>'Prices by product'!M18</f>
        <v>3317.7</v>
      </c>
      <c r="F18" s="64">
        <f>'Prices by product'!R18</f>
        <v>3766.6</v>
      </c>
      <c r="G18" s="30"/>
      <c r="H18" s="63">
        <f>'Prices by product'!D18</f>
        <v>1431.3</v>
      </c>
      <c r="I18" s="64">
        <f>'Prices by product'!I18</f>
        <v>2081.3000000000002</v>
      </c>
      <c r="J18" s="63">
        <f>'Prices by product'!N18</f>
        <v>2025</v>
      </c>
      <c r="K18" s="64">
        <f>'Prices by product'!S18</f>
        <v>2256.3000000000002</v>
      </c>
      <c r="L18" s="29"/>
      <c r="M18" s="63">
        <f>'Prices by product'!E18</f>
        <v>1545</v>
      </c>
      <c r="N18" s="64">
        <f>'Prices by product'!J18</f>
        <v>2100</v>
      </c>
      <c r="O18" s="63">
        <f>'Prices by product'!O18</f>
        <v>1975</v>
      </c>
      <c r="P18" s="29"/>
      <c r="Q18" s="63">
        <f>'Prices by product'!F18</f>
        <v>2549.9</v>
      </c>
      <c r="R18" s="64">
        <f>'Prices by product'!K18</f>
        <v>2091.6666666666665</v>
      </c>
      <c r="S18" s="63">
        <f>'Prices by product'!P18</f>
        <v>2439.2333333333331</v>
      </c>
      <c r="T18" s="64">
        <f>'Prices by product'!T18</f>
        <v>3011.45</v>
      </c>
      <c r="U18" s="39"/>
    </row>
    <row r="19" spans="2:21">
      <c r="B19" s="65">
        <v>37165</v>
      </c>
      <c r="C19" s="66">
        <f>'Prices by product'!C19</f>
        <v>3241</v>
      </c>
      <c r="D19" s="66">
        <f>'Prices by product'!H19</f>
        <v>2081.4</v>
      </c>
      <c r="E19" s="66">
        <f>'Prices by product'!M19</f>
        <v>3227.8</v>
      </c>
      <c r="F19" s="67">
        <f>'Prices by product'!R19</f>
        <v>3437.2</v>
      </c>
      <c r="G19" s="30"/>
      <c r="H19" s="66">
        <f>'Prices by product'!D19</f>
        <v>1375</v>
      </c>
      <c r="I19" s="67">
        <f>'Prices by product'!I19</f>
        <v>2037.5</v>
      </c>
      <c r="J19" s="66">
        <f>'Prices by product'!N19</f>
        <v>1968.8</v>
      </c>
      <c r="K19" s="67">
        <f>'Prices by product'!S19</f>
        <v>2281.3000000000002</v>
      </c>
      <c r="L19" s="29"/>
      <c r="M19" s="66">
        <f>'Prices by product'!E19</f>
        <v>1472.5</v>
      </c>
      <c r="N19" s="67">
        <f>'Prices by product'!J19</f>
        <v>2025</v>
      </c>
      <c r="O19" s="66">
        <f>'Prices by product'!O19</f>
        <v>1850</v>
      </c>
      <c r="P19" s="29"/>
      <c r="Q19" s="66">
        <f>'Prices by product'!F19</f>
        <v>2029.5</v>
      </c>
      <c r="R19" s="67">
        <f>'Prices by product'!K19</f>
        <v>2047.9666666666665</v>
      </c>
      <c r="S19" s="66">
        <f>'Prices by product'!P19</f>
        <v>2348.8666666666668</v>
      </c>
      <c r="T19" s="67">
        <f>'Prices by product'!T19</f>
        <v>2859.25</v>
      </c>
      <c r="U19" s="39"/>
    </row>
    <row r="20" spans="2:21">
      <c r="B20" s="62">
        <v>37196</v>
      </c>
      <c r="C20" s="63">
        <f>'Prices by product'!C20</f>
        <v>2874.8</v>
      </c>
      <c r="D20" s="63">
        <f>'Prices by product'!H20</f>
        <v>2061.1</v>
      </c>
      <c r="E20" s="63">
        <f>'Prices by product'!M20</f>
        <v>2920</v>
      </c>
      <c r="F20" s="64">
        <f>'Prices by product'!R20</f>
        <v>2716.5</v>
      </c>
      <c r="G20" s="30"/>
      <c r="H20" s="63">
        <f>'Prices by product'!D20</f>
        <v>1325</v>
      </c>
      <c r="I20" s="64">
        <f>'Prices by product'!I20</f>
        <v>1950</v>
      </c>
      <c r="J20" s="63">
        <f>'Prices by product'!N20</f>
        <v>1862.5</v>
      </c>
      <c r="K20" s="64">
        <f>'Prices by product'!S20</f>
        <v>2237.5</v>
      </c>
      <c r="L20" s="29"/>
      <c r="M20" s="63">
        <f>'Prices by product'!E20</f>
        <v>1368.8</v>
      </c>
      <c r="N20" s="64">
        <f>'Prices by product'!J20</f>
        <v>1837.5</v>
      </c>
      <c r="O20" s="63">
        <f>'Prices by product'!O20</f>
        <v>1730</v>
      </c>
      <c r="P20" s="29"/>
      <c r="Q20" s="63">
        <f>'Prices by product'!F20</f>
        <v>1856.2</v>
      </c>
      <c r="R20" s="64">
        <f>'Prices by product'!K20</f>
        <v>1949.5333333333335</v>
      </c>
      <c r="S20" s="63">
        <f>'Prices by product'!P20</f>
        <v>2170.8333333333335</v>
      </c>
      <c r="T20" s="64">
        <f>'Prices by product'!T20</f>
        <v>2477</v>
      </c>
      <c r="U20" s="39"/>
    </row>
    <row r="21" spans="2:21">
      <c r="B21" s="65">
        <v>37226</v>
      </c>
      <c r="C21" s="66">
        <f>'Prices by product'!C21</f>
        <v>2842.6</v>
      </c>
      <c r="D21" s="66">
        <f>'Prices by product'!H21</f>
        <v>2028</v>
      </c>
      <c r="E21" s="66">
        <f>'Prices by product'!M21</f>
        <v>2700.7</v>
      </c>
      <c r="F21" s="67">
        <f>'Prices by product'!R21</f>
        <v>2813.5</v>
      </c>
      <c r="G21" s="30"/>
      <c r="H21" s="66">
        <f>'Prices by product'!D21</f>
        <v>1187.5</v>
      </c>
      <c r="I21" s="67">
        <f>'Prices by product'!I21</f>
        <v>1745.8</v>
      </c>
      <c r="J21" s="66">
        <f>'Prices by product'!N21</f>
        <v>1679.2</v>
      </c>
      <c r="K21" s="67">
        <f>'Prices by product'!S21</f>
        <v>2150</v>
      </c>
      <c r="L21" s="29"/>
      <c r="M21" s="66">
        <f>'Prices by product'!E21</f>
        <v>1216.7</v>
      </c>
      <c r="N21" s="67">
        <f>'Prices by product'!J21</f>
        <v>1715.8</v>
      </c>
      <c r="O21" s="66">
        <f>'Prices by product'!O21</f>
        <v>1633</v>
      </c>
      <c r="P21" s="29"/>
      <c r="Q21" s="66">
        <f>'Prices by product'!F21</f>
        <v>1748.9333333333334</v>
      </c>
      <c r="R21" s="67">
        <f>'Prices by product'!K21</f>
        <v>1829.8666666666668</v>
      </c>
      <c r="S21" s="66">
        <f>'Prices by product'!P21</f>
        <v>2004.3</v>
      </c>
      <c r="T21" s="67">
        <f>'Prices by product'!T21</f>
        <v>2481.75</v>
      </c>
      <c r="U21" s="39"/>
    </row>
    <row r="22" spans="2:21">
      <c r="B22" s="62">
        <v>37257</v>
      </c>
      <c r="C22" s="63">
        <f>'Prices by product'!C22</f>
        <v>2937.4</v>
      </c>
      <c r="D22" s="63">
        <f>'Prices by product'!H22</f>
        <v>2019.7</v>
      </c>
      <c r="E22" s="63">
        <f>'Prices by product'!M22</f>
        <v>2725.8</v>
      </c>
      <c r="F22" s="64">
        <f>'Prices by product'!R22</f>
        <v>2848.8</v>
      </c>
      <c r="G22" s="30"/>
      <c r="H22" s="63">
        <f>'Prices by product'!D22</f>
        <v>1150</v>
      </c>
      <c r="I22" s="64">
        <f>'Prices by product'!I22</f>
        <v>1637.5</v>
      </c>
      <c r="J22" s="63">
        <f>'Prices by product'!N22</f>
        <v>1575</v>
      </c>
      <c r="K22" s="64">
        <f>'Prices by product'!S22</f>
        <v>2006.3</v>
      </c>
      <c r="L22" s="29"/>
      <c r="M22" s="63">
        <f>'Prices by product'!E22</f>
        <v>1187.5</v>
      </c>
      <c r="N22" s="64">
        <f>'Prices by product'!J22</f>
        <v>1625</v>
      </c>
      <c r="O22" s="63">
        <f>'Prices by product'!O22</f>
        <v>1523</v>
      </c>
      <c r="P22" s="29"/>
      <c r="Q22" s="63">
        <f>'Prices by product'!F22</f>
        <v>1758.3</v>
      </c>
      <c r="R22" s="64">
        <f>'Prices by product'!K22</f>
        <v>1760.7333333333333</v>
      </c>
      <c r="S22" s="63">
        <f>'Prices by product'!P22</f>
        <v>1941.2666666666667</v>
      </c>
      <c r="T22" s="64">
        <f>'Prices by product'!T22</f>
        <v>2427.5500000000002</v>
      </c>
      <c r="U22" s="39"/>
    </row>
    <row r="23" spans="2:21">
      <c r="B23" s="65">
        <v>37288</v>
      </c>
      <c r="C23" s="66">
        <f>'Prices by product'!C23</f>
        <v>2751.4</v>
      </c>
      <c r="D23" s="66">
        <f>'Prices by product'!H23</f>
        <v>2010.8</v>
      </c>
      <c r="E23" s="66">
        <f>'Prices by product'!M23</f>
        <v>2747.6</v>
      </c>
      <c r="F23" s="67">
        <f>'Prices by product'!R23</f>
        <v>2842.9</v>
      </c>
      <c r="G23" s="30"/>
      <c r="H23" s="66">
        <f>'Prices by product'!D23</f>
        <v>1112.5</v>
      </c>
      <c r="I23" s="67">
        <f>'Prices by product'!I23</f>
        <v>1518.8</v>
      </c>
      <c r="J23" s="66">
        <f>'Prices by product'!N23</f>
        <v>1450</v>
      </c>
      <c r="K23" s="67">
        <f>'Prices by product'!S23</f>
        <v>1925</v>
      </c>
      <c r="L23" s="29"/>
      <c r="M23" s="66">
        <f>'Prices by product'!E23</f>
        <v>1162.5</v>
      </c>
      <c r="N23" s="67">
        <f>'Prices by product'!J23</f>
        <v>1492.5</v>
      </c>
      <c r="O23" s="66">
        <f>'Prices by product'!O23</f>
        <v>1483</v>
      </c>
      <c r="P23" s="29"/>
      <c r="Q23" s="66">
        <f>'Prices by product'!F23</f>
        <v>1675.4666666666665</v>
      </c>
      <c r="R23" s="67">
        <f>'Prices by product'!K23</f>
        <v>1674.0333333333335</v>
      </c>
      <c r="S23" s="66">
        <f>'Prices by product'!P23</f>
        <v>1893.5333333333335</v>
      </c>
      <c r="T23" s="67">
        <f>'Prices by product'!T23</f>
        <v>2383.9499999999998</v>
      </c>
      <c r="U23" s="39"/>
    </row>
    <row r="24" spans="2:21">
      <c r="B24" s="62">
        <v>37316</v>
      </c>
      <c r="C24" s="63">
        <f>'Prices by product'!C24</f>
        <v>2719</v>
      </c>
      <c r="D24" s="63">
        <f>'Prices by product'!H24</f>
        <v>1997.4</v>
      </c>
      <c r="E24" s="63">
        <f>'Prices by product'!M24</f>
        <v>2702.4</v>
      </c>
      <c r="F24" s="64">
        <f>'Prices by product'!R24</f>
        <v>2664.7</v>
      </c>
      <c r="G24" s="30"/>
      <c r="H24" s="63">
        <f>'Prices by product'!D24</f>
        <v>1043.8</v>
      </c>
      <c r="I24" s="64">
        <f>'Prices by product'!I24</f>
        <v>1443.8</v>
      </c>
      <c r="J24" s="63">
        <f>'Prices by product'!N24</f>
        <v>1350</v>
      </c>
      <c r="K24" s="64">
        <f>'Prices by product'!S24</f>
        <v>1875</v>
      </c>
      <c r="L24" s="29"/>
      <c r="M24" s="63">
        <f>'Prices by product'!E24</f>
        <v>1150</v>
      </c>
      <c r="N24" s="64">
        <f>'Prices by product'!J24</f>
        <v>1425</v>
      </c>
      <c r="O24" s="63">
        <f>'Prices by product'!O24</f>
        <v>1350</v>
      </c>
      <c r="P24" s="29"/>
      <c r="Q24" s="63">
        <f>'Prices by product'!F24</f>
        <v>1637.6000000000001</v>
      </c>
      <c r="R24" s="64">
        <f>'Prices by product'!K24</f>
        <v>1622.0666666666666</v>
      </c>
      <c r="S24" s="63">
        <f>'Prices by product'!P24</f>
        <v>1800.8</v>
      </c>
      <c r="T24" s="64">
        <f>'Prices by product'!T24</f>
        <v>2269.85</v>
      </c>
      <c r="U24" s="39"/>
    </row>
    <row r="25" spans="2:21">
      <c r="B25" s="65">
        <v>37347</v>
      </c>
      <c r="C25" s="66">
        <f>'Prices by product'!C25</f>
        <v>2583.8000000000002</v>
      </c>
      <c r="D25" s="66">
        <f>'Prices by product'!H25</f>
        <v>1978.7</v>
      </c>
      <c r="E25" s="66">
        <f>'Prices by product'!M25</f>
        <v>2658.1</v>
      </c>
      <c r="F25" s="67">
        <f>'Prices by product'!R25</f>
        <v>2716.8</v>
      </c>
      <c r="G25" s="30"/>
      <c r="H25" s="66">
        <f>'Prices by product'!D25</f>
        <v>1012.5</v>
      </c>
      <c r="I25" s="67">
        <f>'Prices by product'!I25</f>
        <v>1312.5</v>
      </c>
      <c r="J25" s="66">
        <f>'Prices by product'!N25</f>
        <v>1325</v>
      </c>
      <c r="K25" s="67">
        <f>'Prices by product'!S25</f>
        <v>1787.5</v>
      </c>
      <c r="L25" s="29"/>
      <c r="M25" s="66">
        <f>'Prices by product'!E25</f>
        <v>1125</v>
      </c>
      <c r="N25" s="67">
        <f>'Prices by product'!J25</f>
        <v>1272.5</v>
      </c>
      <c r="O25" s="66">
        <f>'Prices by product'!O25</f>
        <v>1325</v>
      </c>
      <c r="P25" s="29"/>
      <c r="Q25" s="66">
        <f>'Prices by product'!F25</f>
        <v>1573.7666666666667</v>
      </c>
      <c r="R25" s="67">
        <f>'Prices by product'!K25</f>
        <v>1521.2333333333333</v>
      </c>
      <c r="S25" s="66">
        <f>'Prices by product'!P25</f>
        <v>1769.3666666666668</v>
      </c>
      <c r="T25" s="67">
        <f>'Prices by product'!T25</f>
        <v>2252.15</v>
      </c>
      <c r="U25" s="39"/>
    </row>
    <row r="26" spans="2:21">
      <c r="B26" s="62">
        <v>37377</v>
      </c>
      <c r="C26" s="63">
        <f>'Prices by product'!C26</f>
        <v>2320.4</v>
      </c>
      <c r="D26" s="63">
        <f>'Prices by product'!H26</f>
        <v>1978</v>
      </c>
      <c r="E26" s="63">
        <f>'Prices by product'!M26</f>
        <v>2608.5</v>
      </c>
      <c r="F26" s="64">
        <f>'Prices by product'!R26</f>
        <v>2724.7</v>
      </c>
      <c r="G26" s="30"/>
      <c r="H26" s="63">
        <f>'Prices by product'!D26</f>
        <v>1000</v>
      </c>
      <c r="I26" s="64">
        <f>'Prices by product'!I26</f>
        <v>1287.5</v>
      </c>
      <c r="J26" s="63">
        <f>'Prices by product'!N26</f>
        <v>1287.5</v>
      </c>
      <c r="K26" s="64">
        <f>'Prices by product'!S26</f>
        <v>1762.5</v>
      </c>
      <c r="L26" s="29"/>
      <c r="M26" s="63">
        <f>'Prices by product'!E26</f>
        <v>1050</v>
      </c>
      <c r="N26" s="64">
        <f>'Prices by product'!J26</f>
        <v>1262.5</v>
      </c>
      <c r="O26" s="63">
        <f>'Prices by product'!O26</f>
        <v>1300</v>
      </c>
      <c r="P26" s="29"/>
      <c r="Q26" s="63">
        <f>'Prices by product'!F26</f>
        <v>1456.8</v>
      </c>
      <c r="R26" s="64">
        <f>'Prices by product'!K26</f>
        <v>1509.3333333333333</v>
      </c>
      <c r="S26" s="63">
        <f>'Prices by product'!P26</f>
        <v>1732</v>
      </c>
      <c r="T26" s="64">
        <f>'Prices by product'!T26</f>
        <v>2243.6</v>
      </c>
      <c r="U26" s="39"/>
    </row>
    <row r="27" spans="2:21">
      <c r="B27" s="65">
        <v>37408</v>
      </c>
      <c r="C27" s="66">
        <f>'Prices by product'!C27</f>
        <v>2280.1999999999998</v>
      </c>
      <c r="D27" s="66">
        <f>'Prices by product'!H27</f>
        <v>1985.3</v>
      </c>
      <c r="E27" s="66">
        <f>'Prices by product'!M27</f>
        <v>2535.3000000000002</v>
      </c>
      <c r="F27" s="67">
        <f>'Prices by product'!R27</f>
        <v>2581.1999999999998</v>
      </c>
      <c r="G27" s="30"/>
      <c r="H27" s="66">
        <f>'Prices by product'!D27</f>
        <v>981.3</v>
      </c>
      <c r="I27" s="67">
        <f>'Prices by product'!I27</f>
        <v>1243.8</v>
      </c>
      <c r="J27" s="66">
        <f>'Prices by product'!N27</f>
        <v>1237.5</v>
      </c>
      <c r="K27" s="67">
        <f>'Prices by product'!S27</f>
        <v>1650</v>
      </c>
      <c r="L27" s="29"/>
      <c r="M27" s="66">
        <f>'Prices by product'!E27</f>
        <v>1050</v>
      </c>
      <c r="N27" s="67">
        <f>'Prices by product'!J27</f>
        <v>1250</v>
      </c>
      <c r="O27" s="66">
        <f>'Prices by product'!O27</f>
        <v>1300</v>
      </c>
      <c r="P27" s="29"/>
      <c r="Q27" s="66">
        <f>'Prices by product'!F27</f>
        <v>1437.1666666666667</v>
      </c>
      <c r="R27" s="67">
        <f>'Prices by product'!K27</f>
        <v>1493.0333333333335</v>
      </c>
      <c r="S27" s="66">
        <f>'Prices by product'!P27</f>
        <v>1690.9333333333334</v>
      </c>
      <c r="T27" s="67">
        <f>'Prices by product'!T27</f>
        <v>2115.6</v>
      </c>
      <c r="U27" s="39"/>
    </row>
    <row r="28" spans="2:21">
      <c r="B28" s="62">
        <v>37438</v>
      </c>
      <c r="C28" s="63">
        <f>'Prices by product'!C28</f>
        <v>2229.3000000000002</v>
      </c>
      <c r="D28" s="63">
        <f>'Prices by product'!H28</f>
        <v>1991.4</v>
      </c>
      <c r="E28" s="63">
        <f>'Prices by product'!M28</f>
        <v>2549.9</v>
      </c>
      <c r="F28" s="64">
        <f>'Prices by product'!R28</f>
        <v>2426</v>
      </c>
      <c r="G28" s="30"/>
      <c r="H28" s="63">
        <f>'Prices by product'!D28</f>
        <v>962.5</v>
      </c>
      <c r="I28" s="64">
        <f>'Prices by product'!I28</f>
        <v>1225</v>
      </c>
      <c r="J28" s="63">
        <f>'Prices by product'!N28</f>
        <v>1237.5</v>
      </c>
      <c r="K28" s="64">
        <f>'Prices by product'!S28</f>
        <v>1600</v>
      </c>
      <c r="L28" s="29"/>
      <c r="M28" s="63">
        <f>'Prices by product'!E28</f>
        <v>1050</v>
      </c>
      <c r="N28" s="64">
        <f>'Prices by product'!J28</f>
        <v>1250</v>
      </c>
      <c r="O28" s="63">
        <f>'Prices by product'!O28</f>
        <v>1300</v>
      </c>
      <c r="P28" s="29"/>
      <c r="Q28" s="63">
        <f>'Prices by product'!F28</f>
        <v>1413.9333333333334</v>
      </c>
      <c r="R28" s="64">
        <f>'Prices by product'!K28</f>
        <v>1488.8</v>
      </c>
      <c r="S28" s="63">
        <f>'Prices by product'!P28</f>
        <v>1695.8</v>
      </c>
      <c r="T28" s="64">
        <f>'Prices by product'!T28</f>
        <v>2013</v>
      </c>
      <c r="U28" s="39"/>
    </row>
    <row r="29" spans="2:21">
      <c r="B29" s="65">
        <v>37469</v>
      </c>
      <c r="C29" s="66">
        <f>'Prices by product'!C29</f>
        <v>2188.1</v>
      </c>
      <c r="D29" s="66">
        <f>'Prices by product'!H29</f>
        <v>2000.5</v>
      </c>
      <c r="E29" s="66">
        <f>'Prices by product'!M29</f>
        <v>2539.3000000000002</v>
      </c>
      <c r="F29" s="67">
        <f>'Prices by product'!R29</f>
        <v>2466.8000000000002</v>
      </c>
      <c r="G29" s="30"/>
      <c r="H29" s="66">
        <f>'Prices by product'!D29</f>
        <v>962.5</v>
      </c>
      <c r="I29" s="67">
        <f>'Prices by product'!I29</f>
        <v>1195.8</v>
      </c>
      <c r="J29" s="66">
        <f>'Prices by product'!N29</f>
        <v>1218.8</v>
      </c>
      <c r="K29" s="67">
        <f>'Prices by product'!S29</f>
        <v>1575</v>
      </c>
      <c r="L29" s="29"/>
      <c r="M29" s="66">
        <f>'Prices by product'!E29</f>
        <v>1100</v>
      </c>
      <c r="N29" s="67">
        <f>'Prices by product'!J29</f>
        <v>1233.3</v>
      </c>
      <c r="O29" s="66">
        <f>'Prices by product'!O29</f>
        <v>1250</v>
      </c>
      <c r="P29" s="29"/>
      <c r="Q29" s="66">
        <f>'Prices by product'!F29</f>
        <v>1416.8666666666668</v>
      </c>
      <c r="R29" s="67">
        <f>'Prices by product'!K29</f>
        <v>1476.5333333333335</v>
      </c>
      <c r="S29" s="66">
        <f>'Prices by product'!P29</f>
        <v>1669.3666666666668</v>
      </c>
      <c r="T29" s="67">
        <f>'Prices by product'!T29</f>
        <v>2020.9</v>
      </c>
      <c r="U29" s="39"/>
    </row>
    <row r="30" spans="2:21">
      <c r="B30" s="62">
        <v>37500</v>
      </c>
      <c r="C30" s="63">
        <f>'Prices by product'!C30</f>
        <v>2079.1999999999998</v>
      </c>
      <c r="D30" s="63">
        <f>'Prices by product'!H30</f>
        <v>2005.3</v>
      </c>
      <c r="E30" s="63">
        <f>'Prices by product'!M30</f>
        <v>2508</v>
      </c>
      <c r="F30" s="64">
        <f>'Prices by product'!R30</f>
        <v>2521.6</v>
      </c>
      <c r="G30" s="30"/>
      <c r="H30" s="63">
        <f>'Prices by product'!D30</f>
        <v>993.8</v>
      </c>
      <c r="I30" s="64">
        <f>'Prices by product'!I30</f>
        <v>1218.8</v>
      </c>
      <c r="J30" s="63">
        <f>'Prices by product'!N30</f>
        <v>1275</v>
      </c>
      <c r="K30" s="64">
        <f>'Prices by product'!S30</f>
        <v>1550</v>
      </c>
      <c r="L30" s="29"/>
      <c r="M30" s="63">
        <f>'Prices by product'!E30</f>
        <v>1162.5</v>
      </c>
      <c r="N30" s="64">
        <f>'Prices by product'!J30</f>
        <v>1225</v>
      </c>
      <c r="O30" s="63">
        <f>'Prices by product'!O30</f>
        <v>1330</v>
      </c>
      <c r="P30" s="29"/>
      <c r="Q30" s="63">
        <f>'Prices by product'!F30</f>
        <v>1411.8333333333333</v>
      </c>
      <c r="R30" s="64">
        <f>'Prices by product'!K30</f>
        <v>1483.0333333333335</v>
      </c>
      <c r="S30" s="63">
        <f>'Prices by product'!P30</f>
        <v>1704.3333333333333</v>
      </c>
      <c r="T30" s="64">
        <f>'Prices by product'!T30</f>
        <v>2035.8</v>
      </c>
      <c r="U30" s="39"/>
    </row>
    <row r="31" spans="2:21">
      <c r="B31" s="65">
        <v>37530</v>
      </c>
      <c r="C31" s="66">
        <f>'Prices by product'!C31</f>
        <v>2192.5</v>
      </c>
      <c r="D31" s="66">
        <f>'Prices by product'!H31</f>
        <v>2020.5</v>
      </c>
      <c r="E31" s="66">
        <f>'Prices by product'!M31</f>
        <v>2518.8000000000002</v>
      </c>
      <c r="F31" s="67">
        <f>'Prices by product'!R31</f>
        <v>2650</v>
      </c>
      <c r="G31" s="30"/>
      <c r="H31" s="66">
        <f>'Prices by product'!D31</f>
        <v>1050</v>
      </c>
      <c r="I31" s="67">
        <f>'Prices by product'!I31</f>
        <v>1331.3</v>
      </c>
      <c r="J31" s="66">
        <f>'Prices by product'!N31</f>
        <v>1387.5</v>
      </c>
      <c r="K31" s="67">
        <f>'Prices by product'!S31</f>
        <v>1562.5</v>
      </c>
      <c r="L31" s="29"/>
      <c r="M31" s="66">
        <f>'Prices by product'!E31</f>
        <v>1262.5</v>
      </c>
      <c r="N31" s="67">
        <f>'Prices by product'!J31</f>
        <v>1293.8</v>
      </c>
      <c r="O31" s="66">
        <f>'Prices by product'!O31</f>
        <v>1419</v>
      </c>
      <c r="P31" s="29"/>
      <c r="Q31" s="66">
        <f>'Prices by product'!F31</f>
        <v>1501.6666666666667</v>
      </c>
      <c r="R31" s="67">
        <f>'Prices by product'!K31</f>
        <v>1548.5333333333335</v>
      </c>
      <c r="S31" s="66">
        <f>'Prices by product'!P31</f>
        <v>1775.1000000000001</v>
      </c>
      <c r="T31" s="67">
        <f>'Prices by product'!T31</f>
        <v>2106.25</v>
      </c>
      <c r="U31" s="39"/>
    </row>
    <row r="32" spans="2:21">
      <c r="B32" s="62">
        <v>37561</v>
      </c>
      <c r="C32" s="63">
        <f>'Prices by product'!C32</f>
        <v>2228.1999999999998</v>
      </c>
      <c r="D32" s="63">
        <f>'Prices by product'!H32</f>
        <v>2023.2</v>
      </c>
      <c r="E32" s="63">
        <f>'Prices by product'!M32</f>
        <v>2516.1</v>
      </c>
      <c r="F32" s="64">
        <f>'Prices by product'!R32</f>
        <v>2449.6</v>
      </c>
      <c r="G32" s="30"/>
      <c r="H32" s="63">
        <f>'Prices by product'!D32</f>
        <v>1087.5</v>
      </c>
      <c r="I32" s="64">
        <f>'Prices by product'!I32</f>
        <v>1437.5</v>
      </c>
      <c r="J32" s="63">
        <f>'Prices by product'!N32</f>
        <v>1493.8</v>
      </c>
      <c r="K32" s="64">
        <f>'Prices by product'!S32</f>
        <v>1575</v>
      </c>
      <c r="L32" s="29"/>
      <c r="M32" s="63">
        <f>'Prices by product'!E32</f>
        <v>1275</v>
      </c>
      <c r="N32" s="64">
        <f>'Prices by product'!J32</f>
        <v>1275</v>
      </c>
      <c r="O32" s="63">
        <f>'Prices by product'!O32</f>
        <v>1506</v>
      </c>
      <c r="P32" s="29"/>
      <c r="Q32" s="63">
        <f>'Prices by product'!F32</f>
        <v>1530.2333333333333</v>
      </c>
      <c r="R32" s="64">
        <f>'Prices by product'!K32</f>
        <v>1578.5666666666666</v>
      </c>
      <c r="S32" s="63">
        <f>'Prices by product'!P32</f>
        <v>1838.6333333333332</v>
      </c>
      <c r="T32" s="64">
        <f>'Prices by product'!T32</f>
        <v>2012.3</v>
      </c>
      <c r="U32" s="39"/>
    </row>
    <row r="33" spans="2:21">
      <c r="B33" s="65">
        <v>37591</v>
      </c>
      <c r="C33" s="66">
        <f>'Prices by product'!C33</f>
        <v>2408.8000000000002</v>
      </c>
      <c r="D33" s="66">
        <f>'Prices by product'!H33</f>
        <v>1914.1</v>
      </c>
      <c r="E33" s="66">
        <f>'Prices by product'!M33</f>
        <v>2513.3000000000002</v>
      </c>
      <c r="F33" s="67">
        <f>'Prices by product'!R33</f>
        <v>2469.8000000000002</v>
      </c>
      <c r="G33" s="30"/>
      <c r="H33" s="66">
        <f>'Prices by product'!D33</f>
        <v>1158.3</v>
      </c>
      <c r="I33" s="67">
        <f>'Prices by product'!I33</f>
        <v>1550</v>
      </c>
      <c r="J33" s="66">
        <f>'Prices by product'!N33</f>
        <v>1600</v>
      </c>
      <c r="K33" s="67">
        <f>'Prices by product'!S33</f>
        <v>1641.7</v>
      </c>
      <c r="L33" s="29"/>
      <c r="M33" s="66">
        <f>'Prices by product'!E33</f>
        <v>1266.7</v>
      </c>
      <c r="N33" s="67">
        <f>'Prices by product'!J33</f>
        <v>1530.8</v>
      </c>
      <c r="O33" s="66">
        <f>'Prices by product'!O33</f>
        <v>1690</v>
      </c>
      <c r="P33" s="29"/>
      <c r="Q33" s="66">
        <f>'Prices by product'!F33</f>
        <v>1611.2666666666667</v>
      </c>
      <c r="R33" s="67">
        <f>'Prices by product'!K33</f>
        <v>1664.9666666666665</v>
      </c>
      <c r="S33" s="66">
        <f>'Prices by product'!P33</f>
        <v>1934.4333333333334</v>
      </c>
      <c r="T33" s="67">
        <f>'Prices by product'!T33</f>
        <v>2055.75</v>
      </c>
      <c r="U33" s="39"/>
    </row>
    <row r="34" spans="2:21">
      <c r="B34" s="62">
        <v>37622</v>
      </c>
      <c r="C34" s="63">
        <f>'Prices by product'!C34</f>
        <v>2396.9</v>
      </c>
      <c r="D34" s="63">
        <f>'Prices by product'!H34</f>
        <v>1809.3</v>
      </c>
      <c r="E34" s="63">
        <f>'Prices by product'!M34</f>
        <v>2502.1999999999998</v>
      </c>
      <c r="F34" s="64">
        <f>'Prices by product'!R34</f>
        <v>2506.6999999999998</v>
      </c>
      <c r="G34" s="30"/>
      <c r="H34" s="63">
        <f>'Prices by product'!D34</f>
        <v>1212.5</v>
      </c>
      <c r="I34" s="64">
        <f>'Prices by product'!I34</f>
        <v>1687.5</v>
      </c>
      <c r="J34" s="63">
        <f>'Prices by product'!N34</f>
        <v>1775</v>
      </c>
      <c r="K34" s="64">
        <f>'Prices by product'!S34</f>
        <v>1725</v>
      </c>
      <c r="L34" s="29"/>
      <c r="M34" s="63">
        <f>'Prices by product'!E34</f>
        <v>1287.5</v>
      </c>
      <c r="N34" s="64">
        <f>'Prices by product'!J34</f>
        <v>1756.3</v>
      </c>
      <c r="O34" s="63">
        <f>'Prices by product'!O34</f>
        <v>1771</v>
      </c>
      <c r="P34" s="29"/>
      <c r="Q34" s="63">
        <f>'Prices by product'!F34</f>
        <v>1632.3</v>
      </c>
      <c r="R34" s="64">
        <f>'Prices by product'!K34</f>
        <v>1751.0333333333335</v>
      </c>
      <c r="S34" s="63">
        <f>'Prices by product'!P34</f>
        <v>2016.0666666666666</v>
      </c>
      <c r="T34" s="64">
        <f>'Prices by product'!T34</f>
        <v>2115.85</v>
      </c>
      <c r="U34" s="39"/>
    </row>
    <row r="35" spans="2:21">
      <c r="B35" s="65">
        <v>37653</v>
      </c>
      <c r="C35" s="66">
        <f>'Prices by product'!C35</f>
        <v>2309.6</v>
      </c>
      <c r="D35" s="66">
        <f>'Prices by product'!H35</f>
        <v>1788.2</v>
      </c>
      <c r="E35" s="66">
        <f>'Prices by product'!M35</f>
        <v>2480.1999999999998</v>
      </c>
      <c r="F35" s="67">
        <f>'Prices by product'!R35</f>
        <v>2491</v>
      </c>
      <c r="G35" s="30"/>
      <c r="H35" s="66">
        <f>'Prices by product'!D35</f>
        <v>1287.5</v>
      </c>
      <c r="I35" s="67">
        <f>'Prices by product'!I35</f>
        <v>1762.5</v>
      </c>
      <c r="J35" s="66">
        <f>'Prices by product'!N35</f>
        <v>1793.8</v>
      </c>
      <c r="K35" s="67">
        <f>'Prices by product'!S35</f>
        <v>1781.3</v>
      </c>
      <c r="L35" s="29"/>
      <c r="M35" s="66">
        <f>'Prices by product'!E35</f>
        <v>1243.8</v>
      </c>
      <c r="N35" s="67">
        <f>'Prices by product'!J35</f>
        <v>1750</v>
      </c>
      <c r="O35" s="66">
        <f>'Prices by product'!O35</f>
        <v>1724</v>
      </c>
      <c r="P35" s="29"/>
      <c r="Q35" s="66">
        <f>'Prices by product'!F35</f>
        <v>1613.6333333333332</v>
      </c>
      <c r="R35" s="67">
        <f>'Prices by product'!K35</f>
        <v>1766.8999999999999</v>
      </c>
      <c r="S35" s="66">
        <f>'Prices by product'!P35</f>
        <v>1999.3333333333333</v>
      </c>
      <c r="T35" s="67">
        <f>'Prices by product'!T35</f>
        <v>2136.15</v>
      </c>
      <c r="U35" s="39"/>
    </row>
    <row r="36" spans="2:21">
      <c r="B36" s="62">
        <v>37681</v>
      </c>
      <c r="C36" s="63">
        <f>'Prices by product'!C36</f>
        <v>2325</v>
      </c>
      <c r="D36" s="63">
        <f>'Prices by product'!H36</f>
        <v>1774.9</v>
      </c>
      <c r="E36" s="63">
        <f>'Prices by product'!M36</f>
        <v>2484</v>
      </c>
      <c r="F36" s="64">
        <f>'Prices by product'!R36</f>
        <v>2376.6</v>
      </c>
      <c r="G36" s="30"/>
      <c r="H36" s="63">
        <f>'Prices by product'!D36</f>
        <v>1300</v>
      </c>
      <c r="I36" s="64">
        <f>'Prices by product'!I36</f>
        <v>1750</v>
      </c>
      <c r="J36" s="63">
        <f>'Prices by product'!N36</f>
        <v>1825</v>
      </c>
      <c r="K36" s="64">
        <f>'Prices by product'!S36</f>
        <v>1812.5</v>
      </c>
      <c r="L36" s="29"/>
      <c r="M36" s="63">
        <f>'Prices by product'!E36</f>
        <v>1236.3</v>
      </c>
      <c r="N36" s="64">
        <f>'Prices by product'!J36</f>
        <v>1700</v>
      </c>
      <c r="O36" s="63">
        <f>'Prices by product'!O36</f>
        <v>1719</v>
      </c>
      <c r="P36" s="29"/>
      <c r="Q36" s="63">
        <f>'Prices by product'!F36</f>
        <v>1620.4333333333334</v>
      </c>
      <c r="R36" s="64">
        <f>'Prices by product'!K36</f>
        <v>1741.6333333333332</v>
      </c>
      <c r="S36" s="63">
        <f>'Prices by product'!P36</f>
        <v>2009.3333333333333</v>
      </c>
      <c r="T36" s="64">
        <f>'Prices by product'!T36</f>
        <v>2094.5500000000002</v>
      </c>
      <c r="U36" s="39"/>
    </row>
    <row r="37" spans="2:21">
      <c r="B37" s="65">
        <v>37712</v>
      </c>
      <c r="C37" s="66">
        <f>'Prices by product'!C37</f>
        <v>2366.9</v>
      </c>
      <c r="D37" s="66">
        <f>'Prices by product'!H37</f>
        <v>1770.3</v>
      </c>
      <c r="E37" s="66">
        <f>'Prices by product'!M37</f>
        <v>2430.1999999999998</v>
      </c>
      <c r="F37" s="67">
        <f>'Prices by product'!R37</f>
        <v>2424.4</v>
      </c>
      <c r="G37" s="30"/>
      <c r="H37" s="66">
        <f>'Prices by product'!D37</f>
        <v>1287.5</v>
      </c>
      <c r="I37" s="67">
        <f>'Prices by product'!I37</f>
        <v>1750</v>
      </c>
      <c r="J37" s="66">
        <f>'Prices by product'!N37</f>
        <v>1781.3</v>
      </c>
      <c r="K37" s="67">
        <f>'Prices by product'!S37</f>
        <v>1825</v>
      </c>
      <c r="L37" s="29"/>
      <c r="M37" s="66">
        <f>'Prices by product'!E37</f>
        <v>1275</v>
      </c>
      <c r="N37" s="67">
        <f>'Prices by product'!J37</f>
        <v>1672.5</v>
      </c>
      <c r="O37" s="66">
        <f>'Prices by product'!O37</f>
        <v>1675</v>
      </c>
      <c r="P37" s="29"/>
      <c r="Q37" s="66">
        <f>'Prices by product'!F37</f>
        <v>1643.1333333333332</v>
      </c>
      <c r="R37" s="67">
        <f>'Prices by product'!K37</f>
        <v>1730.9333333333334</v>
      </c>
      <c r="S37" s="66">
        <f>'Prices by product'!P37</f>
        <v>1962.1666666666667</v>
      </c>
      <c r="T37" s="67">
        <f>'Prices by product'!T37</f>
        <v>2124.6999999999998</v>
      </c>
      <c r="U37" s="39"/>
    </row>
    <row r="38" spans="2:21">
      <c r="B38" s="62">
        <v>37742</v>
      </c>
      <c r="C38" s="63">
        <f>'Prices by product'!C38</f>
        <v>2368.4</v>
      </c>
      <c r="D38" s="63">
        <f>'Prices by product'!H38</f>
        <v>1772.5</v>
      </c>
      <c r="E38" s="63">
        <f>'Prices by product'!M38</f>
        <v>2403.9</v>
      </c>
      <c r="F38" s="64">
        <f>'Prices by product'!R38</f>
        <v>2511.9</v>
      </c>
      <c r="G38" s="30"/>
      <c r="H38" s="63">
        <f>'Prices by product'!D38</f>
        <v>1268.8</v>
      </c>
      <c r="I38" s="64">
        <f>'Prices by product'!I38</f>
        <v>1700</v>
      </c>
      <c r="J38" s="63">
        <f>'Prices by product'!N38</f>
        <v>1743.8</v>
      </c>
      <c r="K38" s="64">
        <f>'Prices by product'!S38</f>
        <v>1812.5</v>
      </c>
      <c r="L38" s="29"/>
      <c r="M38" s="63">
        <f>'Prices by product'!E38</f>
        <v>1275</v>
      </c>
      <c r="N38" s="64">
        <f>'Prices by product'!J38</f>
        <v>1696.3</v>
      </c>
      <c r="O38" s="63">
        <f>'Prices by product'!O38</f>
        <v>1675</v>
      </c>
      <c r="P38" s="29"/>
      <c r="Q38" s="63">
        <f>'Prices by product'!F38</f>
        <v>1637.3999999999999</v>
      </c>
      <c r="R38" s="64">
        <f>'Prices by product'!K38</f>
        <v>1722.9333333333334</v>
      </c>
      <c r="S38" s="63">
        <f>'Prices by product'!P38</f>
        <v>1940.8999999999999</v>
      </c>
      <c r="T38" s="64">
        <f>'Prices by product'!T38</f>
        <v>2162.1999999999998</v>
      </c>
      <c r="U38" s="39"/>
    </row>
    <row r="39" spans="2:21">
      <c r="B39" s="65">
        <v>37773</v>
      </c>
      <c r="C39" s="66">
        <f>'Prices by product'!C39</f>
        <v>2380.3000000000002</v>
      </c>
      <c r="D39" s="66">
        <f>'Prices by product'!H39</f>
        <v>1772.5</v>
      </c>
      <c r="E39" s="66">
        <f>'Prices by product'!M39</f>
        <v>2405.9</v>
      </c>
      <c r="F39" s="67">
        <f>'Prices by product'!R39</f>
        <v>2527.4</v>
      </c>
      <c r="G39" s="30"/>
      <c r="H39" s="66">
        <f>'Prices by product'!D39</f>
        <v>1262.5</v>
      </c>
      <c r="I39" s="67">
        <f>'Prices by product'!I39</f>
        <v>1700</v>
      </c>
      <c r="J39" s="66">
        <f>'Prices by product'!N39</f>
        <v>1737.5</v>
      </c>
      <c r="K39" s="67">
        <f>'Prices by product'!S39</f>
        <v>1825</v>
      </c>
      <c r="L39" s="29"/>
      <c r="M39" s="66">
        <f>'Prices by product'!E39</f>
        <v>1275</v>
      </c>
      <c r="N39" s="67">
        <f>'Prices by product'!J39</f>
        <v>1718.8</v>
      </c>
      <c r="O39" s="66">
        <f>'Prices by product'!O39</f>
        <v>1683</v>
      </c>
      <c r="P39" s="29"/>
      <c r="Q39" s="66">
        <f>'Prices by product'!F39</f>
        <v>1639.2666666666667</v>
      </c>
      <c r="R39" s="67">
        <f>'Prices by product'!K39</f>
        <v>1730.4333333333334</v>
      </c>
      <c r="S39" s="66">
        <f>'Prices by product'!P39</f>
        <v>1942.1333333333332</v>
      </c>
      <c r="T39" s="67">
        <f>'Prices by product'!T39</f>
        <v>2176.1999999999998</v>
      </c>
      <c r="U39" s="39"/>
    </row>
    <row r="40" spans="2:21">
      <c r="B40" s="62">
        <v>37803</v>
      </c>
      <c r="C40" s="63">
        <f>'Prices by product'!C40</f>
        <v>2468.3000000000002</v>
      </c>
      <c r="D40" s="63">
        <f>'Prices by product'!H40</f>
        <v>1779.6</v>
      </c>
      <c r="E40" s="63">
        <f>'Prices by product'!M40</f>
        <v>2411.9</v>
      </c>
      <c r="F40" s="64">
        <f>'Prices by product'!R40</f>
        <v>2975.6</v>
      </c>
      <c r="G40" s="30"/>
      <c r="H40" s="63">
        <f>'Prices by product'!D40</f>
        <v>1262.5</v>
      </c>
      <c r="I40" s="64">
        <f>'Prices by product'!I40</f>
        <v>1700</v>
      </c>
      <c r="J40" s="63">
        <f>'Prices by product'!N40</f>
        <v>1700</v>
      </c>
      <c r="K40" s="64">
        <f>'Prices by product'!S40</f>
        <v>1825</v>
      </c>
      <c r="L40" s="29"/>
      <c r="M40" s="63">
        <f>'Prices by product'!E40</f>
        <v>1375</v>
      </c>
      <c r="N40" s="64">
        <f>'Prices by product'!J40</f>
        <v>1712.5</v>
      </c>
      <c r="O40" s="63">
        <f>'Prices by product'!O40</f>
        <v>1719</v>
      </c>
      <c r="P40" s="29"/>
      <c r="Q40" s="63">
        <f>'Prices by product'!F40</f>
        <v>1701.9333333333334</v>
      </c>
      <c r="R40" s="64">
        <f>'Prices by product'!K40</f>
        <v>1730.7</v>
      </c>
      <c r="S40" s="63">
        <f>'Prices by product'!P40</f>
        <v>1943.6333333333332</v>
      </c>
      <c r="T40" s="64">
        <f>'Prices by product'!T40</f>
        <v>2400.3000000000002</v>
      </c>
      <c r="U40" s="39"/>
    </row>
    <row r="41" spans="2:21">
      <c r="B41" s="65">
        <v>37834</v>
      </c>
      <c r="C41" s="66">
        <f>'Prices by product'!C41</f>
        <v>2552.5</v>
      </c>
      <c r="D41" s="66">
        <f>'Prices by product'!H41</f>
        <v>1786.8</v>
      </c>
      <c r="E41" s="66">
        <f>'Prices by product'!M41</f>
        <v>2457.3000000000002</v>
      </c>
      <c r="F41" s="67">
        <f>'Prices by product'!R41</f>
        <v>3416.3</v>
      </c>
      <c r="G41" s="30"/>
      <c r="H41" s="66">
        <f>'Prices by product'!D41</f>
        <v>1329.2</v>
      </c>
      <c r="I41" s="67">
        <f>'Prices by product'!I41</f>
        <v>1700</v>
      </c>
      <c r="J41" s="66">
        <f>'Prices by product'!N41</f>
        <v>1700</v>
      </c>
      <c r="K41" s="67">
        <f>'Prices by product'!S41</f>
        <v>1879.2</v>
      </c>
      <c r="L41" s="29"/>
      <c r="M41" s="66">
        <f>'Prices by product'!E41</f>
        <v>1466.7</v>
      </c>
      <c r="N41" s="67">
        <f>'Prices by product'!J41</f>
        <v>1710</v>
      </c>
      <c r="O41" s="66">
        <f>'Prices by product'!O41</f>
        <v>1775</v>
      </c>
      <c r="P41" s="29"/>
      <c r="Q41" s="66">
        <f>'Prices by product'!F41</f>
        <v>1782.8</v>
      </c>
      <c r="R41" s="67">
        <f>'Prices by product'!K41</f>
        <v>1732.2666666666667</v>
      </c>
      <c r="S41" s="66">
        <f>'Prices by product'!P41</f>
        <v>1977.4333333333334</v>
      </c>
      <c r="T41" s="67">
        <f>'Prices by product'!T41</f>
        <v>2647.75</v>
      </c>
      <c r="U41" s="39"/>
    </row>
    <row r="42" spans="2:21">
      <c r="B42" s="62">
        <v>37865</v>
      </c>
      <c r="C42" s="63">
        <f>'Prices by product'!C42</f>
        <v>2498.3000000000002</v>
      </c>
      <c r="D42" s="63">
        <f>'Prices by product'!H42</f>
        <v>1788.2</v>
      </c>
      <c r="E42" s="63">
        <f>'Prices by product'!M42</f>
        <v>2471.6</v>
      </c>
      <c r="F42" s="64">
        <f>'Prices by product'!R42</f>
        <v>3514.2</v>
      </c>
      <c r="G42" s="30"/>
      <c r="H42" s="63">
        <f>'Prices by product'!D42</f>
        <v>1350</v>
      </c>
      <c r="I42" s="64">
        <f>'Prices by product'!I42</f>
        <v>1700</v>
      </c>
      <c r="J42" s="63">
        <f>'Prices by product'!N42</f>
        <v>1737.5</v>
      </c>
      <c r="K42" s="64">
        <f>'Prices by product'!S42</f>
        <v>1887.5</v>
      </c>
      <c r="L42" s="29"/>
      <c r="M42" s="63">
        <f>'Prices by product'!E42</f>
        <v>1512.5</v>
      </c>
      <c r="N42" s="64">
        <f>'Prices by product'!J42</f>
        <v>1733.8</v>
      </c>
      <c r="O42" s="63">
        <f>'Prices by product'!O42</f>
        <v>1863</v>
      </c>
      <c r="P42" s="29"/>
      <c r="Q42" s="63">
        <f>'Prices by product'!F42</f>
        <v>1786.9333333333334</v>
      </c>
      <c r="R42" s="64">
        <f>'Prices by product'!K42</f>
        <v>1740.6666666666667</v>
      </c>
      <c r="S42" s="63">
        <f>'Prices by product'!P42</f>
        <v>2024.0333333333335</v>
      </c>
      <c r="T42" s="64">
        <f>'Prices by product'!T42</f>
        <v>2700.85</v>
      </c>
      <c r="U42" s="39"/>
    </row>
    <row r="43" spans="2:21">
      <c r="B43" s="65">
        <v>37895</v>
      </c>
      <c r="C43" s="66">
        <f>'Prices by product'!C43</f>
        <v>2559.8000000000002</v>
      </c>
      <c r="D43" s="66">
        <f>'Prices by product'!H43</f>
        <v>1787.7</v>
      </c>
      <c r="E43" s="66">
        <f>'Prices by product'!M43</f>
        <v>2493.6999999999998</v>
      </c>
      <c r="F43" s="67">
        <f>'Prices by product'!R43</f>
        <v>3513.3</v>
      </c>
      <c r="G43" s="30"/>
      <c r="H43" s="66">
        <f>'Prices by product'!D43</f>
        <v>1456.3</v>
      </c>
      <c r="I43" s="67">
        <f>'Prices by product'!I43</f>
        <v>1787.5</v>
      </c>
      <c r="J43" s="66">
        <f>'Prices by product'!N43</f>
        <v>1800</v>
      </c>
      <c r="K43" s="67">
        <f>'Prices by product'!S43</f>
        <v>2025</v>
      </c>
      <c r="L43" s="29"/>
      <c r="M43" s="66">
        <f>'Prices by product'!E43</f>
        <v>1625</v>
      </c>
      <c r="N43" s="67">
        <f>'Prices by product'!J43</f>
        <v>1797.5</v>
      </c>
      <c r="O43" s="66">
        <f>'Prices by product'!O43</f>
        <v>1954</v>
      </c>
      <c r="P43" s="29"/>
      <c r="Q43" s="66">
        <f>'Prices by product'!F43</f>
        <v>1880.3666666666668</v>
      </c>
      <c r="R43" s="67">
        <f>'Prices by product'!K43</f>
        <v>1790.8999999999999</v>
      </c>
      <c r="S43" s="66">
        <f>'Prices by product'!P43</f>
        <v>2082.5666666666666</v>
      </c>
      <c r="T43" s="67">
        <f>'Prices by product'!T43</f>
        <v>2769.15</v>
      </c>
      <c r="U43" s="39"/>
    </row>
    <row r="44" spans="2:21">
      <c r="B44" s="62">
        <v>37926</v>
      </c>
      <c r="C44" s="63">
        <f>'Prices by product'!C44</f>
        <v>2619.3000000000002</v>
      </c>
      <c r="D44" s="63">
        <f>'Prices by product'!H44</f>
        <v>1792.4</v>
      </c>
      <c r="E44" s="63">
        <f>'Prices by product'!M44</f>
        <v>2507.8000000000002</v>
      </c>
      <c r="F44" s="64">
        <f>'Prices by product'!R44</f>
        <v>3293.9</v>
      </c>
      <c r="G44" s="30"/>
      <c r="H44" s="63">
        <f>'Prices by product'!D44</f>
        <v>1500</v>
      </c>
      <c r="I44" s="64">
        <f>'Prices by product'!I44</f>
        <v>1800</v>
      </c>
      <c r="J44" s="63">
        <f>'Prices by product'!N44</f>
        <v>1800</v>
      </c>
      <c r="K44" s="64">
        <f>'Prices by product'!S44</f>
        <v>2037.5</v>
      </c>
      <c r="L44" s="29"/>
      <c r="M44" s="63">
        <f>'Prices by product'!E44</f>
        <v>1637.5</v>
      </c>
      <c r="N44" s="64">
        <f>'Prices by product'!J44</f>
        <v>1800</v>
      </c>
      <c r="O44" s="63">
        <f>'Prices by product'!O44</f>
        <v>1950</v>
      </c>
      <c r="P44" s="29"/>
      <c r="Q44" s="63">
        <f>'Prices by product'!F44</f>
        <v>1918.9333333333334</v>
      </c>
      <c r="R44" s="64">
        <f>'Prices by product'!K44</f>
        <v>1797.4666666666665</v>
      </c>
      <c r="S44" s="63">
        <f>'Prices by product'!P44</f>
        <v>2085.9333333333334</v>
      </c>
      <c r="T44" s="64">
        <f>'Prices by product'!T44</f>
        <v>2665.7</v>
      </c>
      <c r="U44" s="39"/>
    </row>
    <row r="45" spans="2:21">
      <c r="B45" s="65">
        <v>37956</v>
      </c>
      <c r="C45" s="66">
        <f>'Prices by product'!C45</f>
        <v>2768.3</v>
      </c>
      <c r="D45" s="66">
        <f>'Prices by product'!H45</f>
        <v>1779.1</v>
      </c>
      <c r="E45" s="66">
        <f>'Prices by product'!M45</f>
        <v>2527.4</v>
      </c>
      <c r="F45" s="67">
        <f>'Prices by product'!R45</f>
        <v>2923.3</v>
      </c>
      <c r="G45" s="30"/>
      <c r="H45" s="66">
        <f>'Prices by product'!D45</f>
        <v>1520.8</v>
      </c>
      <c r="I45" s="67">
        <f>'Prices by product'!I45</f>
        <v>1808.3</v>
      </c>
      <c r="J45" s="66">
        <f>'Prices by product'!N45</f>
        <v>1812.5</v>
      </c>
      <c r="K45" s="67">
        <f>'Prices by product'!S45</f>
        <v>2158.3000000000002</v>
      </c>
      <c r="L45" s="29"/>
      <c r="M45" s="66">
        <f>'Prices by product'!E45</f>
        <v>1600</v>
      </c>
      <c r="N45" s="67">
        <f>'Prices by product'!J45</f>
        <v>1837.5</v>
      </c>
      <c r="O45" s="66">
        <f>'Prices by product'!O45</f>
        <v>1975</v>
      </c>
      <c r="P45" s="29"/>
      <c r="Q45" s="66">
        <f>'Prices by product'!F45</f>
        <v>1963.0333333333335</v>
      </c>
      <c r="R45" s="67">
        <f>'Prices by product'!K45</f>
        <v>1808.3</v>
      </c>
      <c r="S45" s="66">
        <f>'Prices by product'!P45</f>
        <v>2104.9666666666667</v>
      </c>
      <c r="T45" s="67">
        <f>'Prices by product'!T45</f>
        <v>2540.8000000000002</v>
      </c>
      <c r="U45" s="39"/>
    </row>
    <row r="46" spans="2:21">
      <c r="B46" s="62">
        <v>37987</v>
      </c>
      <c r="C46" s="63">
        <f>'Prices by product'!C46</f>
        <v>3005.3</v>
      </c>
      <c r="D46" s="63">
        <f>'Prices by product'!H46</f>
        <v>1777.4</v>
      </c>
      <c r="E46" s="63">
        <f>'Prices by product'!M46</f>
        <v>2551.6</v>
      </c>
      <c r="F46" s="64">
        <f>'Prices by product'!R46</f>
        <v>2871.1</v>
      </c>
      <c r="G46" s="30"/>
      <c r="H46" s="63">
        <f>'Prices by product'!D46</f>
        <v>1537.5</v>
      </c>
      <c r="I46" s="64">
        <f>'Prices by product'!I46</f>
        <v>1831.3</v>
      </c>
      <c r="J46" s="63">
        <f>'Prices by product'!N46</f>
        <v>1837.5</v>
      </c>
      <c r="K46" s="64">
        <f>'Prices by product'!S46</f>
        <v>2225</v>
      </c>
      <c r="L46" s="29"/>
      <c r="M46" s="63">
        <f>'Prices by product'!E46</f>
        <v>1612.5</v>
      </c>
      <c r="N46" s="64">
        <f>'Prices by product'!J46</f>
        <v>1806.3</v>
      </c>
      <c r="O46" s="63">
        <f>'Prices by product'!O46</f>
        <v>1956</v>
      </c>
      <c r="P46" s="29"/>
      <c r="Q46" s="63">
        <f>'Prices by product'!F46</f>
        <v>2051.7666666666669</v>
      </c>
      <c r="R46" s="64">
        <f>'Prices by product'!K46</f>
        <v>1805</v>
      </c>
      <c r="S46" s="63">
        <f>'Prices by product'!P46</f>
        <v>2115.0333333333333</v>
      </c>
      <c r="T46" s="64">
        <f>'Prices by product'!T46</f>
        <v>2548.0500000000002</v>
      </c>
      <c r="U46" s="39"/>
    </row>
    <row r="47" spans="2:21">
      <c r="B47" s="65">
        <v>38018</v>
      </c>
      <c r="C47" s="66">
        <f>'Prices by product'!C47</f>
        <v>3655.7</v>
      </c>
      <c r="D47" s="66">
        <f>'Prices by product'!H47</f>
        <v>1777.8</v>
      </c>
      <c r="E47" s="66">
        <f>'Prices by product'!M47</f>
        <v>2667.8</v>
      </c>
      <c r="F47" s="67">
        <f>'Prices by product'!R47</f>
        <v>2923.3</v>
      </c>
      <c r="G47" s="30"/>
      <c r="H47" s="66">
        <f>'Prices by product'!D47</f>
        <v>1600</v>
      </c>
      <c r="I47" s="67">
        <f>'Prices by product'!I47</f>
        <v>1850</v>
      </c>
      <c r="J47" s="66">
        <f>'Prices by product'!N47</f>
        <v>1850</v>
      </c>
      <c r="K47" s="67">
        <f>'Prices by product'!S47</f>
        <v>2425</v>
      </c>
      <c r="L47" s="29"/>
      <c r="M47" s="66">
        <f>'Prices by product'!E47</f>
        <v>1585</v>
      </c>
      <c r="N47" s="67">
        <f>'Prices by product'!J47</f>
        <v>1778.8</v>
      </c>
      <c r="O47" s="66">
        <f>'Prices by product'!O47</f>
        <v>1908</v>
      </c>
      <c r="P47" s="29"/>
      <c r="Q47" s="66">
        <f>'Prices by product'!F47</f>
        <v>2280.2333333333331</v>
      </c>
      <c r="R47" s="67">
        <f>'Prices by product'!K47</f>
        <v>1802.2</v>
      </c>
      <c r="S47" s="66">
        <f>'Prices by product'!P47</f>
        <v>2141.9333333333334</v>
      </c>
      <c r="T47" s="67">
        <f>'Prices by product'!T47</f>
        <v>2674.15</v>
      </c>
      <c r="U47" s="39"/>
    </row>
    <row r="48" spans="2:21">
      <c r="B48" s="62">
        <v>38047</v>
      </c>
      <c r="C48" s="63">
        <f>'Prices by product'!C48</f>
        <v>4628.3999999999996</v>
      </c>
      <c r="D48" s="63">
        <f>'Prices by product'!H48</f>
        <v>1786</v>
      </c>
      <c r="E48" s="63">
        <f>'Prices by product'!M48</f>
        <v>3000.7</v>
      </c>
      <c r="F48" s="64">
        <f>'Prices by product'!R48</f>
        <v>3456.9</v>
      </c>
      <c r="G48" s="30"/>
      <c r="H48" s="63">
        <f>'Prices by product'!D48</f>
        <v>1625</v>
      </c>
      <c r="I48" s="64">
        <f>'Prices by product'!I48</f>
        <v>1850</v>
      </c>
      <c r="J48" s="63">
        <f>'Prices by product'!N48</f>
        <v>1866.7</v>
      </c>
      <c r="K48" s="64">
        <f>'Prices by product'!S48</f>
        <v>2475</v>
      </c>
      <c r="L48" s="29"/>
      <c r="M48" s="63">
        <f>'Prices by product'!E48</f>
        <v>1600</v>
      </c>
      <c r="N48" s="64">
        <f>'Prices by product'!J48</f>
        <v>1826.3</v>
      </c>
      <c r="O48" s="63">
        <f>'Prices by product'!O48</f>
        <v>1933</v>
      </c>
      <c r="P48" s="29"/>
      <c r="Q48" s="63">
        <f>'Prices by product'!F48</f>
        <v>2617.7999999999997</v>
      </c>
      <c r="R48" s="64">
        <f>'Prices by product'!K48</f>
        <v>1820.7666666666667</v>
      </c>
      <c r="S48" s="63">
        <f>'Prices by product'!P48</f>
        <v>2266.7999999999997</v>
      </c>
      <c r="T48" s="64">
        <f>'Prices by product'!T48</f>
        <v>2965.95</v>
      </c>
      <c r="U48" s="39"/>
    </row>
    <row r="49" spans="2:21">
      <c r="B49" s="65">
        <v>38078</v>
      </c>
      <c r="C49" s="66">
        <f>'Prices by product'!C49</f>
        <v>4848.8999999999996</v>
      </c>
      <c r="D49" s="66">
        <f>'Prices by product'!H49</f>
        <v>1801.4</v>
      </c>
      <c r="E49" s="66">
        <f>'Prices by product'!M49</f>
        <v>3280</v>
      </c>
      <c r="F49" s="67">
        <f>'Prices by product'!R49</f>
        <v>4523.8999999999996</v>
      </c>
      <c r="G49" s="30"/>
      <c r="H49" s="66">
        <f>'Prices by product'!D49</f>
        <v>1675</v>
      </c>
      <c r="I49" s="67">
        <f>'Prices by product'!I49</f>
        <v>1850</v>
      </c>
      <c r="J49" s="66">
        <f>'Prices by product'!N49</f>
        <v>1875</v>
      </c>
      <c r="K49" s="67">
        <f>'Prices by product'!S49</f>
        <v>2500</v>
      </c>
      <c r="L49" s="29"/>
      <c r="M49" s="66">
        <f>'Prices by product'!E49</f>
        <v>1725</v>
      </c>
      <c r="N49" s="67">
        <f>'Prices by product'!J49</f>
        <v>1875</v>
      </c>
      <c r="O49" s="66">
        <f>'Prices by product'!O49</f>
        <v>1950</v>
      </c>
      <c r="P49" s="29"/>
      <c r="Q49" s="66">
        <f>'Prices by product'!F49</f>
        <v>2749.6333333333332</v>
      </c>
      <c r="R49" s="67">
        <f>'Prices by product'!K49</f>
        <v>1842.1333333333332</v>
      </c>
      <c r="S49" s="66">
        <f>'Prices by product'!P49</f>
        <v>2368.3333333333335</v>
      </c>
      <c r="T49" s="67">
        <f>'Prices by product'!T49</f>
        <v>3511.95</v>
      </c>
      <c r="U49" s="39"/>
    </row>
    <row r="50" spans="2:21">
      <c r="B50" s="62">
        <v>38108</v>
      </c>
      <c r="C50" s="63">
        <f>'Prices by product'!C50</f>
        <v>4714.6000000000004</v>
      </c>
      <c r="D50" s="63">
        <f>'Prices by product'!H50</f>
        <v>1848.1</v>
      </c>
      <c r="E50" s="63">
        <f>'Prices by product'!M50</f>
        <v>3304.3</v>
      </c>
      <c r="F50" s="64">
        <f>'Prices by product'!R50</f>
        <v>4688.3999999999996</v>
      </c>
      <c r="G50" s="30"/>
      <c r="H50" s="63">
        <f>'Prices by product'!D50</f>
        <v>1687.5</v>
      </c>
      <c r="I50" s="64">
        <f>'Prices by product'!I50</f>
        <v>1900</v>
      </c>
      <c r="J50" s="63">
        <f>'Prices by product'!N50</f>
        <v>1950</v>
      </c>
      <c r="K50" s="64">
        <f>'Prices by product'!S50</f>
        <v>2525</v>
      </c>
      <c r="L50" s="29"/>
      <c r="M50" s="63">
        <f>'Prices by product'!E50</f>
        <v>1731.3</v>
      </c>
      <c r="N50" s="64">
        <f>'Prices by product'!J50</f>
        <v>1887.5</v>
      </c>
      <c r="O50" s="63">
        <f>'Prices by product'!O50</f>
        <v>2063</v>
      </c>
      <c r="P50" s="29"/>
      <c r="Q50" s="63">
        <f>'Prices by product'!F50</f>
        <v>2711.1333333333337</v>
      </c>
      <c r="R50" s="64">
        <f>'Prices by product'!K50</f>
        <v>1878.5333333333335</v>
      </c>
      <c r="S50" s="63">
        <f>'Prices by product'!P50</f>
        <v>2439.1</v>
      </c>
      <c r="T50" s="64">
        <f>'Prices by product'!T50</f>
        <v>3606.7</v>
      </c>
      <c r="U50" s="39"/>
    </row>
    <row r="51" spans="2:21">
      <c r="B51" s="65">
        <v>38139</v>
      </c>
      <c r="C51" s="66">
        <f>'Prices by product'!C51</f>
        <v>4252.7</v>
      </c>
      <c r="D51" s="66">
        <f>'Prices by product'!H51</f>
        <v>1873.3</v>
      </c>
      <c r="E51" s="66">
        <f>'Prices by product'!M51</f>
        <v>3198.9</v>
      </c>
      <c r="F51" s="67">
        <f>'Prices by product'!R51</f>
        <v>4058.9</v>
      </c>
      <c r="G51" s="30"/>
      <c r="H51" s="66">
        <f>'Prices by product'!D51</f>
        <v>1737.5</v>
      </c>
      <c r="I51" s="67">
        <f>'Prices by product'!I51</f>
        <v>2000</v>
      </c>
      <c r="J51" s="66">
        <f>'Prices by product'!N51</f>
        <v>2050</v>
      </c>
      <c r="K51" s="67">
        <f>'Prices by product'!S51</f>
        <v>2600</v>
      </c>
      <c r="L51" s="29"/>
      <c r="M51" s="66">
        <f>'Prices by product'!E51</f>
        <v>1900</v>
      </c>
      <c r="N51" s="67">
        <f>'Prices by product'!J51</f>
        <v>2100</v>
      </c>
      <c r="O51" s="66">
        <f>'Prices by product'!O51</f>
        <v>2188</v>
      </c>
      <c r="P51" s="29"/>
      <c r="Q51" s="66">
        <f>'Prices by product'!F51</f>
        <v>2630.0666666666666</v>
      </c>
      <c r="R51" s="67">
        <f>'Prices by product'!K51</f>
        <v>1991.1000000000001</v>
      </c>
      <c r="S51" s="66">
        <f>'Prices by product'!P51</f>
        <v>2478.9666666666667</v>
      </c>
      <c r="T51" s="67">
        <f>'Prices by product'!T51</f>
        <v>3329.45</v>
      </c>
      <c r="U51" s="39"/>
    </row>
    <row r="52" spans="2:21">
      <c r="B52" s="62">
        <v>38169</v>
      </c>
      <c r="C52" s="63">
        <f>'Prices by product'!C52</f>
        <v>4027.6</v>
      </c>
      <c r="D52" s="63">
        <f>'Prices by product'!H52</f>
        <v>1876.8</v>
      </c>
      <c r="E52" s="63">
        <f>'Prices by product'!M52</f>
        <v>3077</v>
      </c>
      <c r="F52" s="64">
        <f>'Prices by product'!R52</f>
        <v>3460.2</v>
      </c>
      <c r="G52" s="30"/>
      <c r="H52" s="63">
        <f>'Prices by product'!D52</f>
        <v>1812.5</v>
      </c>
      <c r="I52" s="64">
        <f>'Prices by product'!I52</f>
        <v>2075</v>
      </c>
      <c r="J52" s="63">
        <f>'Prices by product'!N52</f>
        <v>2100</v>
      </c>
      <c r="K52" s="64">
        <f>'Prices by product'!S52</f>
        <v>2681.3</v>
      </c>
      <c r="L52" s="29"/>
      <c r="M52" s="63">
        <f>'Prices by product'!E52</f>
        <v>1975</v>
      </c>
      <c r="N52" s="64">
        <f>'Prices by product'!J52</f>
        <v>2137.5</v>
      </c>
      <c r="O52" s="63">
        <f>'Prices by product'!O52</f>
        <v>2300</v>
      </c>
      <c r="P52" s="29"/>
      <c r="Q52" s="63">
        <f>'Prices by product'!F52</f>
        <v>2605.0333333333333</v>
      </c>
      <c r="R52" s="64">
        <f>'Prices by product'!K52</f>
        <v>2029.7666666666667</v>
      </c>
      <c r="S52" s="63">
        <f>'Prices by product'!P52</f>
        <v>2492.3333333333335</v>
      </c>
      <c r="T52" s="64">
        <f>'Prices by product'!T52</f>
        <v>3070.75</v>
      </c>
      <c r="U52" s="39"/>
    </row>
    <row r="53" spans="2:21">
      <c r="B53" s="65">
        <v>38200</v>
      </c>
      <c r="C53" s="66">
        <f>'Prices by product'!C53</f>
        <v>3549.7</v>
      </c>
      <c r="D53" s="66">
        <f>'Prices by product'!H53</f>
        <v>1892.4</v>
      </c>
      <c r="E53" s="66">
        <f>'Prices by product'!M53</f>
        <v>3005.8</v>
      </c>
      <c r="F53" s="67">
        <f>'Prices by product'!R53</f>
        <v>3343.8</v>
      </c>
      <c r="G53" s="30"/>
      <c r="H53" s="66">
        <f>'Prices by product'!D53</f>
        <v>1850</v>
      </c>
      <c r="I53" s="67">
        <f>'Prices by product'!I53</f>
        <v>2100</v>
      </c>
      <c r="J53" s="66">
        <f>'Prices by product'!N53</f>
        <v>2100</v>
      </c>
      <c r="K53" s="67">
        <f>'Prices by product'!S53</f>
        <v>2729.2</v>
      </c>
      <c r="L53" s="29"/>
      <c r="M53" s="66">
        <f>'Prices by product'!E53</f>
        <v>2061.6999999999998</v>
      </c>
      <c r="N53" s="67">
        <f>'Prices by product'!J53</f>
        <v>2167.5</v>
      </c>
      <c r="O53" s="66">
        <f>'Prices by product'!O53</f>
        <v>2300</v>
      </c>
      <c r="P53" s="29"/>
      <c r="Q53" s="66">
        <f>'Prices by product'!F53</f>
        <v>2487.1333333333332</v>
      </c>
      <c r="R53" s="67">
        <f>'Prices by product'!K53</f>
        <v>2053.2999999999997</v>
      </c>
      <c r="S53" s="66">
        <f>'Prices by product'!P53</f>
        <v>2468.6</v>
      </c>
      <c r="T53" s="67">
        <f>'Prices by product'!T53</f>
        <v>3036.5</v>
      </c>
      <c r="U53" s="39"/>
    </row>
    <row r="54" spans="2:21">
      <c r="B54" s="62">
        <v>38231</v>
      </c>
      <c r="C54" s="63">
        <f>'Prices by product'!C54</f>
        <v>3809.2</v>
      </c>
      <c r="D54" s="63">
        <f>'Prices by product'!H54</f>
        <v>1904.6</v>
      </c>
      <c r="E54" s="63">
        <f>'Prices by product'!M54</f>
        <v>2900.2</v>
      </c>
      <c r="F54" s="64">
        <f>'Prices by product'!R54</f>
        <v>3498.1</v>
      </c>
      <c r="G54" s="30"/>
      <c r="H54" s="63">
        <f>'Prices by product'!D54</f>
        <v>1850</v>
      </c>
      <c r="I54" s="64">
        <f>'Prices by product'!I54</f>
        <v>2100</v>
      </c>
      <c r="J54" s="63">
        <f>'Prices by product'!N54</f>
        <v>2100</v>
      </c>
      <c r="K54" s="64">
        <f>'Prices by product'!S54</f>
        <v>2762.5</v>
      </c>
      <c r="L54" s="29"/>
      <c r="M54" s="63">
        <f>'Prices by product'!E54</f>
        <v>2080</v>
      </c>
      <c r="N54" s="64">
        <f>'Prices by product'!J54</f>
        <v>2152.5</v>
      </c>
      <c r="O54" s="63">
        <f>'Prices by product'!O54</f>
        <v>2313</v>
      </c>
      <c r="P54" s="29"/>
      <c r="Q54" s="63">
        <f>'Prices by product'!F54</f>
        <v>2579.7333333333331</v>
      </c>
      <c r="R54" s="64">
        <f>'Prices by product'!K54</f>
        <v>2052.3666666666668</v>
      </c>
      <c r="S54" s="63">
        <f>'Prices by product'!P54</f>
        <v>2437.7333333333331</v>
      </c>
      <c r="T54" s="64">
        <f>'Prices by product'!T54</f>
        <v>3130.3</v>
      </c>
      <c r="U54" s="39"/>
    </row>
    <row r="55" spans="2:21">
      <c r="B55" s="65">
        <v>38261</v>
      </c>
      <c r="C55" s="66">
        <f>'Prices by product'!C55</f>
        <v>3747.9</v>
      </c>
      <c r="D55" s="66">
        <f>'Prices by product'!H55</f>
        <v>1888.3</v>
      </c>
      <c r="E55" s="66">
        <f>'Prices by product'!M55</f>
        <v>2934.6</v>
      </c>
      <c r="F55" s="67">
        <f>'Prices by product'!R55</f>
        <v>3363.4</v>
      </c>
      <c r="G55" s="30"/>
      <c r="H55" s="66">
        <f>'Prices by product'!D55</f>
        <v>1900</v>
      </c>
      <c r="I55" s="67">
        <f>'Prices by product'!I55</f>
        <v>2137.5</v>
      </c>
      <c r="J55" s="66">
        <f>'Prices by product'!N55</f>
        <v>2125</v>
      </c>
      <c r="K55" s="67">
        <f>'Prices by product'!S55</f>
        <v>2762.5</v>
      </c>
      <c r="L55" s="29"/>
      <c r="M55" s="66">
        <f>'Prices by product'!E55</f>
        <v>2073.8000000000002</v>
      </c>
      <c r="N55" s="67">
        <f>'Prices by product'!J55</f>
        <v>2225</v>
      </c>
      <c r="O55" s="66">
        <f>'Prices by product'!O55</f>
        <v>2356</v>
      </c>
      <c r="P55" s="29"/>
      <c r="Q55" s="66">
        <f>'Prices by product'!F55</f>
        <v>2573.9</v>
      </c>
      <c r="R55" s="67">
        <f>'Prices by product'!K55</f>
        <v>2083.6</v>
      </c>
      <c r="S55" s="66">
        <f>'Prices by product'!P55</f>
        <v>2471.8666666666668</v>
      </c>
      <c r="T55" s="67">
        <f>'Prices by product'!T55</f>
        <v>3062.95</v>
      </c>
      <c r="U55" s="39"/>
    </row>
    <row r="56" spans="2:21">
      <c r="B56" s="62">
        <v>38292</v>
      </c>
      <c r="C56" s="63">
        <f>'Prices by product'!C56</f>
        <v>4017.7</v>
      </c>
      <c r="D56" s="63">
        <f>'Prices by product'!H56</f>
        <v>1889.4</v>
      </c>
      <c r="E56" s="63">
        <f>'Prices by product'!M56</f>
        <v>2937.2</v>
      </c>
      <c r="F56" s="64">
        <f>'Prices by product'!R56</f>
        <v>3502.3</v>
      </c>
      <c r="G56" s="30"/>
      <c r="H56" s="63">
        <f>'Prices by product'!D56</f>
        <v>1987.5</v>
      </c>
      <c r="I56" s="64">
        <f>'Prices by product'!I56</f>
        <v>2187.5</v>
      </c>
      <c r="J56" s="63">
        <f>'Prices by product'!N56</f>
        <v>2225</v>
      </c>
      <c r="K56" s="64">
        <f>'Prices by product'!S56</f>
        <v>2762.5</v>
      </c>
      <c r="L56" s="29"/>
      <c r="M56" s="63">
        <f>'Prices by product'!E56</f>
        <v>2102.5</v>
      </c>
      <c r="N56" s="64">
        <f>'Prices by product'!J56</f>
        <v>2306.3000000000002</v>
      </c>
      <c r="O56" s="63">
        <f>'Prices by product'!O56</f>
        <v>2406</v>
      </c>
      <c r="P56" s="29"/>
      <c r="Q56" s="63">
        <f>'Prices by product'!F56</f>
        <v>2702.5666666666666</v>
      </c>
      <c r="R56" s="64">
        <f>'Prices by product'!K56</f>
        <v>2127.7333333333336</v>
      </c>
      <c r="S56" s="63">
        <f>'Prices by product'!P56</f>
        <v>2522.7333333333331</v>
      </c>
      <c r="T56" s="64">
        <f>'Prices by product'!T56</f>
        <v>3132.4</v>
      </c>
      <c r="U56" s="39"/>
    </row>
    <row r="57" spans="2:21">
      <c r="B57" s="65">
        <v>38322</v>
      </c>
      <c r="C57" s="66">
        <f>'Prices by product'!C57</f>
        <v>3995.2</v>
      </c>
      <c r="D57" s="66">
        <f>'Prices by product'!H57</f>
        <v>1920.9</v>
      </c>
      <c r="E57" s="66">
        <f>'Prices by product'!M57</f>
        <v>3024.3</v>
      </c>
      <c r="F57" s="67">
        <f>'Prices by product'!R57</f>
        <v>3780</v>
      </c>
      <c r="G57" s="30"/>
      <c r="H57" s="66">
        <f>'Prices by product'!D57</f>
        <v>2066.6999999999998</v>
      </c>
      <c r="I57" s="67">
        <f>'Prices by product'!I57</f>
        <v>2200</v>
      </c>
      <c r="J57" s="66">
        <f>'Prices by product'!N57</f>
        <v>2225</v>
      </c>
      <c r="K57" s="67">
        <f>'Prices by product'!S57</f>
        <v>2775</v>
      </c>
      <c r="L57" s="29"/>
      <c r="M57" s="66">
        <f>'Prices by product'!E57</f>
        <v>2086.6999999999998</v>
      </c>
      <c r="N57" s="67">
        <f>'Prices by product'!J57</f>
        <v>2356.6999999999998</v>
      </c>
      <c r="O57" s="66">
        <f>'Prices by product'!O57</f>
        <v>2369</v>
      </c>
      <c r="P57" s="29"/>
      <c r="Q57" s="66">
        <f>'Prices by product'!F57</f>
        <v>2716.2</v>
      </c>
      <c r="R57" s="67">
        <f>'Prices by product'!K57</f>
        <v>2159.1999999999998</v>
      </c>
      <c r="S57" s="66">
        <f>'Prices by product'!P57</f>
        <v>2539.4333333333334</v>
      </c>
      <c r="T57" s="67">
        <f>'Prices by product'!T57</f>
        <v>3277.5</v>
      </c>
      <c r="U57" s="39"/>
    </row>
    <row r="58" spans="2:21">
      <c r="B58" s="62">
        <v>38353</v>
      </c>
      <c r="C58" s="63">
        <f>'Prices by product'!C58</f>
        <v>3437.5</v>
      </c>
      <c r="D58" s="63">
        <f>'Prices by product'!H58</f>
        <v>1963.4</v>
      </c>
      <c r="E58" s="63">
        <f>'Prices by product'!M58</f>
        <v>2966.5</v>
      </c>
      <c r="F58" s="64">
        <f>'Prices by product'!R58</f>
        <v>3343.3</v>
      </c>
      <c r="G58" s="30"/>
      <c r="H58" s="63">
        <f>'Prices by product'!D58</f>
        <v>2143.8000000000002</v>
      </c>
      <c r="I58" s="64">
        <f>'Prices by product'!I58</f>
        <v>2212.5</v>
      </c>
      <c r="J58" s="63">
        <f>'Prices by product'!N58</f>
        <v>2258.3000000000002</v>
      </c>
      <c r="K58" s="64">
        <f>'Prices by product'!S58</f>
        <v>2775</v>
      </c>
      <c r="L58" s="29"/>
      <c r="M58" s="63">
        <f>'Prices by product'!E58</f>
        <v>2012.5</v>
      </c>
      <c r="N58" s="64">
        <f>'Prices by product'!J58</f>
        <v>2250</v>
      </c>
      <c r="O58" s="63">
        <f>'Prices by product'!O58</f>
        <v>2263</v>
      </c>
      <c r="P58" s="29"/>
      <c r="Q58" s="63">
        <f>'Prices by product'!F58</f>
        <v>2531.2666666666669</v>
      </c>
      <c r="R58" s="64">
        <f>'Prices by product'!K58</f>
        <v>2141.9666666666667</v>
      </c>
      <c r="S58" s="63">
        <f>'Prices by product'!P58</f>
        <v>2495.9333333333334</v>
      </c>
      <c r="T58" s="64">
        <f>'Prices by product'!T58</f>
        <v>3059.15</v>
      </c>
      <c r="U58" s="39"/>
    </row>
    <row r="59" spans="2:21">
      <c r="B59" s="65">
        <v>38384</v>
      </c>
      <c r="C59" s="66">
        <f>'Prices by product'!C59</f>
        <v>3515.3</v>
      </c>
      <c r="D59" s="66">
        <f>'Prices by product'!H59</f>
        <v>1982</v>
      </c>
      <c r="E59" s="66">
        <f>'Prices by product'!M59</f>
        <v>2911.6</v>
      </c>
      <c r="F59" s="67">
        <f>'Prices by product'!R59</f>
        <v>3463.7</v>
      </c>
      <c r="G59" s="30"/>
      <c r="H59" s="66">
        <f>'Prices by product'!D59</f>
        <v>2200</v>
      </c>
      <c r="I59" s="67">
        <f>'Prices by product'!I59</f>
        <v>2225</v>
      </c>
      <c r="J59" s="66">
        <f>'Prices by product'!N59</f>
        <v>2275</v>
      </c>
      <c r="K59" s="67">
        <f>'Prices by product'!S59</f>
        <v>2775</v>
      </c>
      <c r="L59" s="29"/>
      <c r="M59" s="66">
        <f>'Prices by product'!E59</f>
        <v>1975</v>
      </c>
      <c r="N59" s="67">
        <f>'Prices by product'!J59</f>
        <v>2175</v>
      </c>
      <c r="O59" s="66">
        <f>'Prices by product'!O59</f>
        <v>2231</v>
      </c>
      <c r="P59" s="29"/>
      <c r="Q59" s="66">
        <f>'Prices by product'!F59</f>
        <v>2563.4333333333334</v>
      </c>
      <c r="R59" s="67">
        <f>'Prices by product'!K59</f>
        <v>2127.3333333333335</v>
      </c>
      <c r="S59" s="66">
        <f>'Prices by product'!P59</f>
        <v>2472.5333333333333</v>
      </c>
      <c r="T59" s="67">
        <f>'Prices by product'!T59</f>
        <v>3119.35</v>
      </c>
      <c r="U59" s="39"/>
    </row>
    <row r="60" spans="2:21">
      <c r="B60" s="62">
        <v>38412</v>
      </c>
      <c r="C60" s="63">
        <f>'Prices by product'!C60</f>
        <v>3428</v>
      </c>
      <c r="D60" s="63">
        <f>'Prices by product'!H60</f>
        <v>2002.5</v>
      </c>
      <c r="E60" s="63">
        <f>'Prices by product'!M60</f>
        <v>2914.7</v>
      </c>
      <c r="F60" s="64">
        <f>'Prices by product'!R60</f>
        <v>3320.4</v>
      </c>
      <c r="G60" s="30"/>
      <c r="H60" s="63">
        <f>'Prices by product'!D60</f>
        <v>2212.5</v>
      </c>
      <c r="I60" s="64">
        <f>'Prices by product'!I60</f>
        <v>2225</v>
      </c>
      <c r="J60" s="63">
        <f>'Prices by product'!N60</f>
        <v>2250</v>
      </c>
      <c r="K60" s="64">
        <f>'Prices by product'!S60</f>
        <v>2800</v>
      </c>
      <c r="L60" s="29"/>
      <c r="M60" s="63">
        <f>'Prices by product'!E60</f>
        <v>1950</v>
      </c>
      <c r="N60" s="64">
        <f>'Prices by product'!J60</f>
        <v>2175</v>
      </c>
      <c r="O60" s="63">
        <f>'Prices by product'!O60</f>
        <v>2269</v>
      </c>
      <c r="P60" s="29"/>
      <c r="Q60" s="63">
        <f>'Prices by product'!F60</f>
        <v>2530.1666666666665</v>
      </c>
      <c r="R60" s="64">
        <f>'Prices by product'!K60</f>
        <v>2134.1666666666665</v>
      </c>
      <c r="S60" s="63">
        <f>'Prices by product'!P60</f>
        <v>2477.9</v>
      </c>
      <c r="T60" s="64">
        <f>'Prices by product'!T60</f>
        <v>3060.2</v>
      </c>
      <c r="U60" s="39"/>
    </row>
    <row r="61" spans="2:21">
      <c r="B61" s="65">
        <v>38443</v>
      </c>
      <c r="C61" s="66">
        <f>'Prices by product'!C61</f>
        <v>3370.2</v>
      </c>
      <c r="D61" s="66">
        <f>'Prices by product'!H61</f>
        <v>2018.6</v>
      </c>
      <c r="E61" s="66">
        <f>'Prices by product'!M61</f>
        <v>2947.6</v>
      </c>
      <c r="F61" s="67">
        <f>'Prices by product'!R61</f>
        <v>3437</v>
      </c>
      <c r="G61" s="30"/>
      <c r="H61" s="66">
        <f>'Prices by product'!D61</f>
        <v>2168.8000000000002</v>
      </c>
      <c r="I61" s="67">
        <f>'Prices by product'!I61</f>
        <v>2212.5</v>
      </c>
      <c r="J61" s="66">
        <f>'Prices by product'!N61</f>
        <v>2225</v>
      </c>
      <c r="K61" s="67">
        <f>'Prices by product'!S61</f>
        <v>2800</v>
      </c>
      <c r="L61" s="29"/>
      <c r="M61" s="66">
        <f>'Prices by product'!E61</f>
        <v>1950</v>
      </c>
      <c r="N61" s="67">
        <f>'Prices by product'!J61</f>
        <v>2193.8000000000002</v>
      </c>
      <c r="O61" s="66">
        <f>'Prices by product'!O61</f>
        <v>2288</v>
      </c>
      <c r="P61" s="29"/>
      <c r="Q61" s="66">
        <f>'Prices by product'!F61</f>
        <v>2496.3333333333335</v>
      </c>
      <c r="R61" s="67">
        <f>'Prices by product'!K61</f>
        <v>2141.6333333333337</v>
      </c>
      <c r="S61" s="66">
        <f>'Prices by product'!P61</f>
        <v>2486.8666666666668</v>
      </c>
      <c r="T61" s="67">
        <f>'Prices by product'!T61</f>
        <v>3118.5</v>
      </c>
      <c r="U61" s="39"/>
    </row>
    <row r="62" spans="2:21">
      <c r="B62" s="62">
        <v>38473</v>
      </c>
      <c r="C62" s="63">
        <f>'Prices by product'!C62</f>
        <v>3096.6</v>
      </c>
      <c r="D62" s="63">
        <f>'Prices by product'!H62</f>
        <v>2047.9</v>
      </c>
      <c r="E62" s="63">
        <f>'Prices by product'!M62</f>
        <v>2943.8</v>
      </c>
      <c r="F62" s="64">
        <f>'Prices by product'!R62</f>
        <v>3255.1</v>
      </c>
      <c r="G62" s="30"/>
      <c r="H62" s="63">
        <f>'Prices by product'!D62</f>
        <v>2100</v>
      </c>
      <c r="I62" s="64">
        <f>'Prices by product'!I62</f>
        <v>2187.5</v>
      </c>
      <c r="J62" s="63">
        <f>'Prices by product'!N62</f>
        <v>2225</v>
      </c>
      <c r="K62" s="64">
        <f>'Prices by product'!S62</f>
        <v>2800</v>
      </c>
      <c r="L62" s="29"/>
      <c r="M62" s="63">
        <f>'Prices by product'!E62</f>
        <v>1950</v>
      </c>
      <c r="N62" s="64">
        <f>'Prices by product'!J62</f>
        <v>2225</v>
      </c>
      <c r="O62" s="63">
        <f>'Prices by product'!O62</f>
        <v>2294</v>
      </c>
      <c r="P62" s="29"/>
      <c r="Q62" s="63">
        <f>'Prices by product'!F62</f>
        <v>2382.2000000000003</v>
      </c>
      <c r="R62" s="64">
        <f>'Prices by product'!K62</f>
        <v>2153.4666666666667</v>
      </c>
      <c r="S62" s="63">
        <f>'Prices by product'!P62</f>
        <v>2487.6</v>
      </c>
      <c r="T62" s="64">
        <f>'Prices by product'!T62</f>
        <v>3027.55</v>
      </c>
      <c r="U62" s="39"/>
    </row>
    <row r="63" spans="2:21">
      <c r="B63" s="65">
        <v>38504</v>
      </c>
      <c r="C63" s="66">
        <f>'Prices by product'!C63</f>
        <v>3180.6</v>
      </c>
      <c r="D63" s="66">
        <f>'Prices by product'!H63</f>
        <v>2041.3</v>
      </c>
      <c r="E63" s="66">
        <f>'Prices by product'!M63</f>
        <v>2895.6</v>
      </c>
      <c r="F63" s="67">
        <f>'Prices by product'!R63</f>
        <v>3272.8</v>
      </c>
      <c r="G63" s="30"/>
      <c r="H63" s="66">
        <f>'Prices by product'!D63</f>
        <v>2087.5</v>
      </c>
      <c r="I63" s="67">
        <f>'Prices by product'!I63</f>
        <v>2187.5</v>
      </c>
      <c r="J63" s="66">
        <f>'Prices by product'!N63</f>
        <v>2225</v>
      </c>
      <c r="K63" s="67">
        <f>'Prices by product'!S63</f>
        <v>2825</v>
      </c>
      <c r="L63" s="29"/>
      <c r="M63" s="66">
        <f>'Prices by product'!E63</f>
        <v>1937.5</v>
      </c>
      <c r="N63" s="67">
        <f>'Prices by product'!J63</f>
        <v>2350</v>
      </c>
      <c r="O63" s="66">
        <f>'Prices by product'!O63</f>
        <v>2300</v>
      </c>
      <c r="P63" s="29"/>
      <c r="Q63" s="66">
        <f>'Prices by product'!F63</f>
        <v>2401.8666666666668</v>
      </c>
      <c r="R63" s="67">
        <f>'Prices by product'!K63</f>
        <v>2192.9333333333334</v>
      </c>
      <c r="S63" s="66">
        <f>'Prices by product'!P63</f>
        <v>2473.5333333333333</v>
      </c>
      <c r="T63" s="67">
        <f>'Prices by product'!T63</f>
        <v>3048.9</v>
      </c>
      <c r="U63" s="39"/>
    </row>
    <row r="64" spans="2:21">
      <c r="B64" s="62">
        <v>38534</v>
      </c>
      <c r="C64" s="63">
        <f>'Prices by product'!C64</f>
        <v>3561.8</v>
      </c>
      <c r="D64" s="63">
        <f>'Prices by product'!H64</f>
        <v>2069.9</v>
      </c>
      <c r="E64" s="63">
        <f>'Prices by product'!M64</f>
        <v>2938.8</v>
      </c>
      <c r="F64" s="64">
        <f>'Prices by product'!R64</f>
        <v>3341.3</v>
      </c>
      <c r="G64" s="30"/>
      <c r="H64" s="63">
        <f>'Prices by product'!D64</f>
        <v>2100</v>
      </c>
      <c r="I64" s="64">
        <f>'Prices by product'!I64</f>
        <v>2212.5</v>
      </c>
      <c r="J64" s="63">
        <f>'Prices by product'!N64</f>
        <v>2250</v>
      </c>
      <c r="K64" s="64">
        <f>'Prices by product'!S64</f>
        <v>2825</v>
      </c>
      <c r="L64" s="29"/>
      <c r="M64" s="63">
        <f>'Prices by product'!E64</f>
        <v>1925</v>
      </c>
      <c r="N64" s="64">
        <f>'Prices by product'!J64</f>
        <v>2350</v>
      </c>
      <c r="O64" s="63">
        <f>'Prices by product'!O64</f>
        <v>2313</v>
      </c>
      <c r="P64" s="29"/>
      <c r="Q64" s="63">
        <f>'Prices by product'!F64</f>
        <v>2528.9333333333334</v>
      </c>
      <c r="R64" s="64">
        <f>'Prices by product'!K64</f>
        <v>2210.7999999999997</v>
      </c>
      <c r="S64" s="63">
        <f>'Prices by product'!P64</f>
        <v>2500.6</v>
      </c>
      <c r="T64" s="64">
        <f>'Prices by product'!T64</f>
        <v>3083.15</v>
      </c>
      <c r="U64" s="39"/>
    </row>
    <row r="65" spans="2:21">
      <c r="B65" s="65">
        <v>38565</v>
      </c>
      <c r="C65" s="66">
        <f>'Prices by product'!C65</f>
        <v>3605.7</v>
      </c>
      <c r="D65" s="66">
        <f>'Prices by product'!H65</f>
        <v>2116.6999999999998</v>
      </c>
      <c r="E65" s="66">
        <f>'Prices by product'!M65</f>
        <v>3029.4</v>
      </c>
      <c r="F65" s="67">
        <f>'Prices by product'!R65</f>
        <v>3157.5</v>
      </c>
      <c r="G65" s="30"/>
      <c r="H65" s="66">
        <f>'Prices by product'!D65</f>
        <v>2175</v>
      </c>
      <c r="I65" s="67">
        <f>'Prices by product'!I65</f>
        <v>2250</v>
      </c>
      <c r="J65" s="66">
        <f>'Prices by product'!N65</f>
        <v>2291.6999999999998</v>
      </c>
      <c r="K65" s="67">
        <f>'Prices by product'!S65</f>
        <v>2858.3</v>
      </c>
      <c r="L65" s="29"/>
      <c r="M65" s="66">
        <f>'Prices by product'!E65</f>
        <v>1925</v>
      </c>
      <c r="N65" s="67">
        <f>'Prices by product'!J65</f>
        <v>2350</v>
      </c>
      <c r="O65" s="66">
        <f>'Prices by product'!O65</f>
        <v>2275</v>
      </c>
      <c r="P65" s="29"/>
      <c r="Q65" s="66">
        <f>'Prices by product'!F65</f>
        <v>2568.5666666666666</v>
      </c>
      <c r="R65" s="67">
        <f>'Prices by product'!K65</f>
        <v>2238.9</v>
      </c>
      <c r="S65" s="66">
        <f>'Prices by product'!P65</f>
        <v>2532.0333333333333</v>
      </c>
      <c r="T65" s="67">
        <f>'Prices by product'!T65</f>
        <v>3007.9</v>
      </c>
      <c r="U65" s="39"/>
    </row>
    <row r="66" spans="2:21">
      <c r="B66" s="62">
        <v>38596</v>
      </c>
      <c r="C66" s="63">
        <f>'Prices by product'!C66</f>
        <v>3720.7</v>
      </c>
      <c r="D66" s="63">
        <f>'Prices by product'!H66</f>
        <v>2139.6</v>
      </c>
      <c r="E66" s="63">
        <f>'Prices by product'!M66</f>
        <v>3094.9</v>
      </c>
      <c r="F66" s="64">
        <f>'Prices by product'!R66</f>
        <v>3297.7</v>
      </c>
      <c r="G66" s="30"/>
      <c r="H66" s="63">
        <f>'Prices by product'!D66</f>
        <v>2175</v>
      </c>
      <c r="I66" s="64">
        <f>'Prices by product'!I66</f>
        <v>2281.3000000000002</v>
      </c>
      <c r="J66" s="63">
        <f>'Prices by product'!N66</f>
        <v>2312.5</v>
      </c>
      <c r="K66" s="64">
        <f>'Prices by product'!S66</f>
        <v>2900</v>
      </c>
      <c r="L66" s="29"/>
      <c r="M66" s="63">
        <f>'Prices by product'!E66</f>
        <v>1968.8</v>
      </c>
      <c r="N66" s="64">
        <f>'Prices by product'!J66</f>
        <v>2312.5</v>
      </c>
      <c r="O66" s="63">
        <f>'Prices by product'!O66</f>
        <v>2275</v>
      </c>
      <c r="P66" s="29"/>
      <c r="Q66" s="63">
        <f>'Prices by product'!F66</f>
        <v>2621.5</v>
      </c>
      <c r="R66" s="64">
        <f>'Prices by product'!K66</f>
        <v>2244.4666666666667</v>
      </c>
      <c r="S66" s="63">
        <f>'Prices by product'!P66</f>
        <v>2560.7999999999997</v>
      </c>
      <c r="T66" s="64">
        <f>'Prices by product'!T66</f>
        <v>3098.85</v>
      </c>
      <c r="U66" s="39"/>
    </row>
    <row r="67" spans="2:21">
      <c r="B67" s="65">
        <v>38626</v>
      </c>
      <c r="C67" s="66">
        <f>'Prices by product'!C67</f>
        <v>3607.4</v>
      </c>
      <c r="D67" s="66">
        <f>'Prices by product'!H67</f>
        <v>2159.1999999999998</v>
      </c>
      <c r="E67" s="66">
        <f>'Prices by product'!M67</f>
        <v>3150.2</v>
      </c>
      <c r="F67" s="67">
        <f>'Prices by product'!R67</f>
        <v>3306.1</v>
      </c>
      <c r="G67" s="30"/>
      <c r="H67" s="66">
        <f>'Prices by product'!D67</f>
        <v>2143.8000000000002</v>
      </c>
      <c r="I67" s="67">
        <f>'Prices by product'!I67</f>
        <v>2262.5</v>
      </c>
      <c r="J67" s="66">
        <f>'Prices by product'!N67</f>
        <v>2300</v>
      </c>
      <c r="K67" s="67">
        <f>'Prices by product'!S67</f>
        <v>2887.5</v>
      </c>
      <c r="L67" s="29"/>
      <c r="M67" s="66">
        <f>'Prices by product'!E67</f>
        <v>2012.5</v>
      </c>
      <c r="N67" s="67">
        <f>'Prices by product'!J67</f>
        <v>2300</v>
      </c>
      <c r="O67" s="66">
        <f>'Prices by product'!O67</f>
        <v>2275</v>
      </c>
      <c r="P67" s="29"/>
      <c r="Q67" s="66">
        <f>'Prices by product'!F67</f>
        <v>2587.9</v>
      </c>
      <c r="R67" s="67">
        <f>'Prices by product'!K67</f>
        <v>2240.5666666666666</v>
      </c>
      <c r="S67" s="66">
        <f>'Prices by product'!P67</f>
        <v>2575.0666666666666</v>
      </c>
      <c r="T67" s="67">
        <f>'Prices by product'!T67</f>
        <v>3096.8</v>
      </c>
      <c r="U67" s="39"/>
    </row>
    <row r="68" spans="2:21">
      <c r="B68" s="62">
        <v>38657</v>
      </c>
      <c r="C68" s="63">
        <f>'Prices by product'!C68</f>
        <v>3213.9</v>
      </c>
      <c r="D68" s="63">
        <f>'Prices by product'!H68</f>
        <v>2168.1999999999998</v>
      </c>
      <c r="E68" s="63">
        <f>'Prices by product'!M68</f>
        <v>3122.4</v>
      </c>
      <c r="F68" s="64">
        <f>'Prices by product'!R68</f>
        <v>3079.4</v>
      </c>
      <c r="G68" s="30"/>
      <c r="H68" s="63">
        <f>'Prices by product'!D68</f>
        <v>2087.5</v>
      </c>
      <c r="I68" s="64">
        <f>'Prices by product'!I68</f>
        <v>2243.8000000000002</v>
      </c>
      <c r="J68" s="63">
        <f>'Prices by product'!N68</f>
        <v>2268.8000000000002</v>
      </c>
      <c r="K68" s="64">
        <f>'Prices by product'!S68</f>
        <v>2900</v>
      </c>
      <c r="L68" s="29"/>
      <c r="M68" s="63">
        <f>'Prices by product'!E68</f>
        <v>2012.5</v>
      </c>
      <c r="N68" s="64">
        <f>'Prices by product'!J68</f>
        <v>2268.8000000000002</v>
      </c>
      <c r="O68" s="63">
        <f>'Prices by product'!O68</f>
        <v>2219</v>
      </c>
      <c r="P68" s="29"/>
      <c r="Q68" s="63">
        <f>'Prices by product'!F68</f>
        <v>2437.9666666666667</v>
      </c>
      <c r="R68" s="64">
        <f>'Prices by product'!K68</f>
        <v>2226.9333333333334</v>
      </c>
      <c r="S68" s="63">
        <f>'Prices by product'!P68</f>
        <v>2536.7333333333336</v>
      </c>
      <c r="T68" s="64">
        <f>'Prices by product'!T68</f>
        <v>2989.7</v>
      </c>
      <c r="U68" s="39"/>
    </row>
    <row r="69" spans="2:21">
      <c r="B69" s="65">
        <v>38687</v>
      </c>
      <c r="C69" s="66">
        <f>'Prices by product'!C69</f>
        <v>3015.9</v>
      </c>
      <c r="D69" s="66">
        <f>'Prices by product'!H69</f>
        <v>2182.4</v>
      </c>
      <c r="E69" s="66">
        <f>'Prices by product'!M69</f>
        <v>2946.7</v>
      </c>
      <c r="F69" s="67">
        <f>'Prices by product'!R69</f>
        <v>3078.5</v>
      </c>
      <c r="G69" s="30"/>
      <c r="H69" s="66">
        <f>'Prices by product'!D69</f>
        <v>2016.7</v>
      </c>
      <c r="I69" s="67">
        <f>'Prices by product'!I69</f>
        <v>2195.8000000000002</v>
      </c>
      <c r="J69" s="66">
        <f>'Prices by product'!N69</f>
        <v>2250</v>
      </c>
      <c r="K69" s="67">
        <f>'Prices by product'!S69</f>
        <v>2883.3</v>
      </c>
      <c r="L69" s="29"/>
      <c r="M69" s="66">
        <f>'Prices by product'!E69</f>
        <v>2012.5</v>
      </c>
      <c r="N69" s="67">
        <f>'Prices by product'!J69</f>
        <v>2191.6999999999998</v>
      </c>
      <c r="O69" s="66">
        <f>'Prices by product'!O69</f>
        <v>2200</v>
      </c>
      <c r="P69" s="29"/>
      <c r="Q69" s="66">
        <f>'Prices by product'!F69</f>
        <v>2348.3666666666668</v>
      </c>
      <c r="R69" s="67">
        <f>'Prices by product'!K69</f>
        <v>2189.9666666666667</v>
      </c>
      <c r="S69" s="66">
        <f>'Prices by product'!P69</f>
        <v>2465.5666666666666</v>
      </c>
      <c r="T69" s="67">
        <f>'Prices by product'!T69</f>
        <v>2980.9</v>
      </c>
      <c r="U69" s="39"/>
    </row>
    <row r="70" spans="2:21">
      <c r="B70" s="62">
        <v>38718</v>
      </c>
      <c r="C70" s="63">
        <f>'Prices by product'!C70</f>
        <v>2951.3</v>
      </c>
      <c r="D70" s="63">
        <f>'Prices by product'!H70</f>
        <v>2119.5</v>
      </c>
      <c r="E70" s="63">
        <f>'Prices by product'!M70</f>
        <v>2963.2</v>
      </c>
      <c r="F70" s="64">
        <f>'Prices by product'!R70</f>
        <v>3063.3</v>
      </c>
      <c r="G70" s="30"/>
      <c r="H70" s="63">
        <f>'Prices by product'!D70</f>
        <v>1950</v>
      </c>
      <c r="I70" s="64">
        <f>'Prices by product'!I70</f>
        <v>2162.5</v>
      </c>
      <c r="J70" s="63">
        <f>'Prices by product'!N70</f>
        <v>2175</v>
      </c>
      <c r="K70" s="64">
        <f>'Prices by product'!S70</f>
        <v>2750</v>
      </c>
      <c r="L70" s="29"/>
      <c r="M70" s="63">
        <f>'Prices by product'!E70</f>
        <v>2012.5</v>
      </c>
      <c r="N70" s="64">
        <f>'Prices by product'!J70</f>
        <v>2193.8000000000002</v>
      </c>
      <c r="O70" s="63">
        <f>'Prices by product'!O70</f>
        <v>2208</v>
      </c>
      <c r="P70" s="29"/>
      <c r="Q70" s="63">
        <f>'Prices by product'!F70</f>
        <v>2304.6</v>
      </c>
      <c r="R70" s="64">
        <f>'Prices by product'!K70</f>
        <v>2158.6</v>
      </c>
      <c r="S70" s="63">
        <f>'Prices by product'!P70</f>
        <v>2448.7333333333331</v>
      </c>
      <c r="T70" s="64">
        <f>'Prices by product'!T70</f>
        <v>2906.65</v>
      </c>
      <c r="U70" s="39"/>
    </row>
    <row r="71" spans="2:21">
      <c r="B71" s="65">
        <v>38749</v>
      </c>
      <c r="C71" s="66">
        <f>'Prices by product'!C71</f>
        <v>2728</v>
      </c>
      <c r="D71" s="66">
        <f>'Prices by product'!H71</f>
        <v>1947.3</v>
      </c>
      <c r="E71" s="66">
        <f>'Prices by product'!M71</f>
        <v>2911.4</v>
      </c>
      <c r="F71" s="67">
        <f>'Prices by product'!R71</f>
        <v>2786</v>
      </c>
      <c r="G71" s="30"/>
      <c r="H71" s="66">
        <f>'Prices by product'!D71</f>
        <v>1931.3</v>
      </c>
      <c r="I71" s="67">
        <f>'Prices by product'!I71</f>
        <v>2181.3000000000002</v>
      </c>
      <c r="J71" s="66">
        <f>'Prices by product'!N71</f>
        <v>2225</v>
      </c>
      <c r="K71" s="67">
        <f>'Prices by product'!S71</f>
        <v>2750</v>
      </c>
      <c r="L71" s="29"/>
      <c r="M71" s="66">
        <f>'Prices by product'!E71</f>
        <v>2006.3</v>
      </c>
      <c r="N71" s="67">
        <f>'Prices by product'!J71</f>
        <v>2175</v>
      </c>
      <c r="O71" s="66">
        <f>'Prices by product'!O71</f>
        <v>2250</v>
      </c>
      <c r="P71" s="29"/>
      <c r="Q71" s="66">
        <f>'Prices by product'!F71</f>
        <v>2221.8666666666668</v>
      </c>
      <c r="R71" s="67">
        <f>'Prices by product'!K71</f>
        <v>2101.2000000000003</v>
      </c>
      <c r="S71" s="66">
        <f>'Prices by product'!P71</f>
        <v>2462.1333333333332</v>
      </c>
      <c r="T71" s="67">
        <f>'Prices by product'!T71</f>
        <v>2768</v>
      </c>
      <c r="U71" s="39"/>
    </row>
    <row r="72" spans="2:21">
      <c r="B72" s="62">
        <v>38777</v>
      </c>
      <c r="C72" s="63">
        <f>'Prices by product'!C72</f>
        <v>2567.6999999999998</v>
      </c>
      <c r="D72" s="63">
        <f>'Prices by product'!H72</f>
        <v>1917.4</v>
      </c>
      <c r="E72" s="63">
        <f>'Prices by product'!M72</f>
        <v>2711.5</v>
      </c>
      <c r="F72" s="64">
        <f>'Prices by product'!R72</f>
        <v>2560</v>
      </c>
      <c r="G72" s="30"/>
      <c r="H72" s="63">
        <f>'Prices by product'!D72</f>
        <v>1900</v>
      </c>
      <c r="I72" s="64">
        <f>'Prices by product'!I72</f>
        <v>2150</v>
      </c>
      <c r="J72" s="63">
        <f>'Prices by product'!N72</f>
        <v>2150</v>
      </c>
      <c r="K72" s="64">
        <f>'Prices by product'!S72</f>
        <v>2725</v>
      </c>
      <c r="L72" s="29"/>
      <c r="M72" s="63">
        <f>'Prices by product'!E72</f>
        <v>2000</v>
      </c>
      <c r="N72" s="64">
        <f>'Prices by product'!J72</f>
        <v>2300</v>
      </c>
      <c r="O72" s="63">
        <f>'Prices by product'!O72</f>
        <v>2175</v>
      </c>
      <c r="P72" s="29"/>
      <c r="Q72" s="63">
        <f>'Prices by product'!F72</f>
        <v>2155.9</v>
      </c>
      <c r="R72" s="64">
        <f>'Prices by product'!K72</f>
        <v>2122.4666666666667</v>
      </c>
      <c r="S72" s="63">
        <f>'Prices by product'!P72</f>
        <v>2345.5</v>
      </c>
      <c r="T72" s="64">
        <f>'Prices by product'!T72</f>
        <v>2642.5</v>
      </c>
      <c r="U72" s="39"/>
    </row>
    <row r="73" spans="2:21">
      <c r="B73" s="65">
        <v>38808</v>
      </c>
      <c r="C73" s="66">
        <f>'Prices by product'!C73</f>
        <v>2521.1999999999998</v>
      </c>
      <c r="D73" s="66">
        <f>'Prices by product'!H73</f>
        <v>1858.3</v>
      </c>
      <c r="E73" s="66">
        <f>'Prices by product'!M73</f>
        <v>2642.9</v>
      </c>
      <c r="F73" s="67">
        <f>'Prices by product'!R73</f>
        <v>2569.3000000000002</v>
      </c>
      <c r="G73" s="30"/>
      <c r="H73" s="66">
        <f>'Prices by product'!D73</f>
        <v>1812.5</v>
      </c>
      <c r="I73" s="67">
        <f>'Prices by product'!I73</f>
        <v>2125</v>
      </c>
      <c r="J73" s="66">
        <f>'Prices by product'!N73</f>
        <v>2112.5</v>
      </c>
      <c r="K73" s="67">
        <f>'Prices by product'!S73</f>
        <v>2662.5</v>
      </c>
      <c r="L73" s="29"/>
      <c r="M73" s="66">
        <f>'Prices by product'!E73</f>
        <v>1981.3</v>
      </c>
      <c r="N73" s="67">
        <f>'Prices by product'!J73</f>
        <v>2275</v>
      </c>
      <c r="O73" s="66">
        <f>'Prices by product'!O73</f>
        <v>2175</v>
      </c>
      <c r="P73" s="29"/>
      <c r="Q73" s="66">
        <f>'Prices by product'!F73</f>
        <v>2105</v>
      </c>
      <c r="R73" s="67">
        <f>'Prices by product'!K73</f>
        <v>2086.1</v>
      </c>
      <c r="S73" s="66">
        <f>'Prices by product'!P73</f>
        <v>2310.1333333333332</v>
      </c>
      <c r="T73" s="67">
        <f>'Prices by product'!T73</f>
        <v>2615.9</v>
      </c>
      <c r="U73" s="39"/>
    </row>
    <row r="74" spans="2:21">
      <c r="B74" s="62">
        <v>38838</v>
      </c>
      <c r="C74" s="63">
        <f>'Prices by product'!C74</f>
        <v>2565.1</v>
      </c>
      <c r="D74" s="63">
        <f>'Prices by product'!H74</f>
        <v>1827.2</v>
      </c>
      <c r="E74" s="63">
        <f>'Prices by product'!M74</f>
        <v>2598.4</v>
      </c>
      <c r="F74" s="64">
        <f>'Prices by product'!R74</f>
        <v>2578.1</v>
      </c>
      <c r="G74" s="30"/>
      <c r="H74" s="63">
        <f>'Prices by product'!D74</f>
        <v>1800</v>
      </c>
      <c r="I74" s="64">
        <f>'Prices by product'!I74</f>
        <v>2075</v>
      </c>
      <c r="J74" s="63">
        <f>'Prices by product'!N74</f>
        <v>2100</v>
      </c>
      <c r="K74" s="64">
        <f>'Prices by product'!S74</f>
        <v>2662.5</v>
      </c>
      <c r="L74" s="29"/>
      <c r="M74" s="63">
        <f>'Prices by product'!E74</f>
        <v>1962.5</v>
      </c>
      <c r="N74" s="64">
        <f>'Prices by product'!J74</f>
        <v>2275</v>
      </c>
      <c r="O74" s="63">
        <f>'Prices by product'!O74</f>
        <v>2206</v>
      </c>
      <c r="P74" s="29"/>
      <c r="Q74" s="63">
        <f>'Prices by product'!F74</f>
        <v>2109.2000000000003</v>
      </c>
      <c r="R74" s="64">
        <f>'Prices by product'!K74</f>
        <v>2059.0666666666666</v>
      </c>
      <c r="S74" s="63">
        <f>'Prices by product'!P74</f>
        <v>2301.4666666666667</v>
      </c>
      <c r="T74" s="64">
        <f>'Prices by product'!T74</f>
        <v>2620.3000000000002</v>
      </c>
      <c r="U74" s="39"/>
    </row>
    <row r="75" spans="2:21">
      <c r="B75" s="65">
        <v>38869</v>
      </c>
      <c r="C75" s="66">
        <f>'Prices by product'!C75</f>
        <v>2538.1999999999998</v>
      </c>
      <c r="D75" s="66">
        <f>'Prices by product'!H75</f>
        <v>1812.4</v>
      </c>
      <c r="E75" s="66">
        <f>'Prices by product'!M75</f>
        <v>2580.1</v>
      </c>
      <c r="F75" s="67">
        <f>'Prices by product'!R75</f>
        <v>2682.1</v>
      </c>
      <c r="G75" s="30"/>
      <c r="H75" s="66">
        <f>'Prices by product'!D75</f>
        <v>1725</v>
      </c>
      <c r="I75" s="67">
        <f>'Prices by product'!I75</f>
        <v>2062.5</v>
      </c>
      <c r="J75" s="66">
        <f>'Prices by product'!N75</f>
        <v>2062.5</v>
      </c>
      <c r="K75" s="67">
        <f>'Prices by product'!S75</f>
        <v>2675</v>
      </c>
      <c r="L75" s="29"/>
      <c r="M75" s="66">
        <f>'Prices by product'!E75</f>
        <v>1881.3</v>
      </c>
      <c r="N75" s="67">
        <f>'Prices by product'!J75</f>
        <v>2337.5</v>
      </c>
      <c r="O75" s="66">
        <f>'Prices by product'!O75</f>
        <v>2231</v>
      </c>
      <c r="P75" s="29"/>
      <c r="Q75" s="66">
        <f>'Prices by product'!F75</f>
        <v>2048.1666666666665</v>
      </c>
      <c r="R75" s="67">
        <f>'Prices by product'!K75</f>
        <v>2070.7999999999997</v>
      </c>
      <c r="S75" s="66">
        <f>'Prices by product'!P75</f>
        <v>2291.2000000000003</v>
      </c>
      <c r="T75" s="67">
        <f>'Prices by product'!T75</f>
        <v>2678.55</v>
      </c>
      <c r="U75" s="39"/>
    </row>
    <row r="76" spans="2:21">
      <c r="B76" s="62">
        <v>38899</v>
      </c>
      <c r="C76" s="63">
        <f>'Prices by product'!C76</f>
        <v>2500</v>
      </c>
      <c r="D76" s="63">
        <f>'Prices by product'!H76</f>
        <v>1829.8</v>
      </c>
      <c r="E76" s="63">
        <f>'Prices by product'!M76</f>
        <v>2559.1</v>
      </c>
      <c r="F76" s="64">
        <f>'Prices by product'!R76</f>
        <v>2599.9</v>
      </c>
      <c r="G76" s="30"/>
      <c r="H76" s="63">
        <f>'Prices by product'!D76</f>
        <v>1712.5</v>
      </c>
      <c r="I76" s="64">
        <f>'Prices by product'!I76</f>
        <v>2062.5</v>
      </c>
      <c r="J76" s="63">
        <f>'Prices by product'!N76</f>
        <v>2091.6999999999998</v>
      </c>
      <c r="K76" s="64">
        <f>'Prices by product'!S76</f>
        <v>2675</v>
      </c>
      <c r="L76" s="29"/>
      <c r="M76" s="63">
        <f>'Prices by product'!E76</f>
        <v>1812.5</v>
      </c>
      <c r="N76" s="64">
        <f>'Prices by product'!J76</f>
        <v>2362.5</v>
      </c>
      <c r="O76" s="63">
        <f>'Prices by product'!O76</f>
        <v>2225</v>
      </c>
      <c r="P76" s="29"/>
      <c r="Q76" s="63">
        <f>'Prices by product'!F76</f>
        <v>2008.3333333333333</v>
      </c>
      <c r="R76" s="64">
        <f>'Prices by product'!K76</f>
        <v>2084.9333333333334</v>
      </c>
      <c r="S76" s="63">
        <f>'Prices by product'!P76</f>
        <v>2291.9333333333329</v>
      </c>
      <c r="T76" s="64">
        <f>'Prices by product'!T76</f>
        <v>2637.45</v>
      </c>
      <c r="U76" s="39"/>
    </row>
    <row r="77" spans="2:21">
      <c r="B77" s="65">
        <v>38930</v>
      </c>
      <c r="C77" s="66">
        <f>'Prices by product'!C77</f>
        <v>2643.3</v>
      </c>
      <c r="D77" s="66">
        <f>'Prices by product'!H77</f>
        <v>1870.4</v>
      </c>
      <c r="E77" s="66">
        <f>'Prices by product'!M77</f>
        <v>2734.2</v>
      </c>
      <c r="F77" s="67">
        <f>'Prices by product'!R77</f>
        <v>2604.3000000000002</v>
      </c>
      <c r="G77" s="30"/>
      <c r="H77" s="66">
        <f>'Prices by product'!D77</f>
        <v>1658.3</v>
      </c>
      <c r="I77" s="67">
        <f>'Prices by product'!I77</f>
        <v>2083.3000000000002</v>
      </c>
      <c r="J77" s="66">
        <f>'Prices by product'!N77</f>
        <v>2100</v>
      </c>
      <c r="K77" s="67">
        <f>'Prices by product'!S77</f>
        <v>2641.7</v>
      </c>
      <c r="L77" s="29"/>
      <c r="M77" s="66">
        <f>'Prices by product'!E77</f>
        <v>1812.5</v>
      </c>
      <c r="N77" s="67">
        <f>'Prices by product'!J77</f>
        <v>2543.3000000000002</v>
      </c>
      <c r="O77" s="66">
        <f>'Prices by product'!O77</f>
        <v>2250</v>
      </c>
      <c r="P77" s="29"/>
      <c r="Q77" s="66">
        <f>'Prices by product'!F77</f>
        <v>2038.0333333333335</v>
      </c>
      <c r="R77" s="67">
        <f>'Prices by product'!K77</f>
        <v>2165.6666666666665</v>
      </c>
      <c r="S77" s="66">
        <f>'Prices by product'!P77</f>
        <v>2361.4</v>
      </c>
      <c r="T77" s="67">
        <f>'Prices by product'!T77</f>
        <v>2623</v>
      </c>
      <c r="U77" s="39"/>
    </row>
    <row r="78" spans="2:21">
      <c r="B78" s="62">
        <v>38961</v>
      </c>
      <c r="C78" s="63">
        <f>'Prices by product'!C78</f>
        <v>2860.7</v>
      </c>
      <c r="D78" s="63">
        <f>'Prices by product'!H78</f>
        <v>1882.1</v>
      </c>
      <c r="E78" s="63">
        <f>'Prices by product'!M78</f>
        <v>2785.1</v>
      </c>
      <c r="F78" s="64">
        <f>'Prices by product'!R78</f>
        <v>2846.6</v>
      </c>
      <c r="G78" s="30"/>
      <c r="H78" s="63">
        <f>'Prices by product'!D78</f>
        <v>1625</v>
      </c>
      <c r="I78" s="64">
        <f>'Prices by product'!I78</f>
        <v>2112.5</v>
      </c>
      <c r="J78" s="63">
        <f>'Prices by product'!N78</f>
        <v>2075</v>
      </c>
      <c r="K78" s="64">
        <f>'Prices by product'!S78</f>
        <v>2600</v>
      </c>
      <c r="L78" s="29"/>
      <c r="M78" s="63">
        <f>'Prices by product'!E78</f>
        <v>1818.8</v>
      </c>
      <c r="N78" s="64">
        <f>'Prices by product'!J78</f>
        <v>2750</v>
      </c>
      <c r="O78" s="63">
        <f>'Prices by product'!O78</f>
        <v>2350</v>
      </c>
      <c r="P78" s="29"/>
      <c r="Q78" s="63">
        <f>'Prices by product'!F78</f>
        <v>2101.5</v>
      </c>
      <c r="R78" s="64">
        <f>'Prices by product'!K78</f>
        <v>2248.2000000000003</v>
      </c>
      <c r="S78" s="63">
        <f>'Prices by product'!P78</f>
        <v>2403.3666666666668</v>
      </c>
      <c r="T78" s="64">
        <f>'Prices by product'!T78</f>
        <v>2723.3</v>
      </c>
      <c r="U78" s="39"/>
    </row>
    <row r="79" spans="2:21">
      <c r="B79" s="65">
        <v>38991</v>
      </c>
      <c r="C79" s="66">
        <f>'Prices by product'!C79</f>
        <v>2853</v>
      </c>
      <c r="D79" s="66">
        <f>'Prices by product'!H79</f>
        <v>1990.1</v>
      </c>
      <c r="E79" s="66">
        <f>'Prices by product'!M79</f>
        <v>2838.7</v>
      </c>
      <c r="F79" s="67">
        <f>'Prices by product'!R79</f>
        <v>2804.5</v>
      </c>
      <c r="G79" s="30"/>
      <c r="H79" s="66">
        <f>'Prices by product'!D79</f>
        <v>1650</v>
      </c>
      <c r="I79" s="67">
        <f>'Prices by product'!I79</f>
        <v>2225</v>
      </c>
      <c r="J79" s="66">
        <f>'Prices by product'!N79</f>
        <v>2162.5</v>
      </c>
      <c r="K79" s="67">
        <f>'Prices by product'!S79</f>
        <v>2612.5</v>
      </c>
      <c r="L79" s="29"/>
      <c r="M79" s="66">
        <f>'Prices by product'!E79</f>
        <v>1825</v>
      </c>
      <c r="N79" s="67">
        <f>'Prices by product'!J79</f>
        <v>2831.3</v>
      </c>
      <c r="O79" s="66">
        <f>'Prices by product'!O79</f>
        <v>2469</v>
      </c>
      <c r="P79" s="29"/>
      <c r="Q79" s="66">
        <f>'Prices by product'!F79</f>
        <v>2109.3333333333335</v>
      </c>
      <c r="R79" s="67">
        <f>'Prices by product'!K79</f>
        <v>2348.8000000000002</v>
      </c>
      <c r="S79" s="66">
        <f>'Prices by product'!P79</f>
        <v>2490.0666666666666</v>
      </c>
      <c r="T79" s="67">
        <f>'Prices by product'!T79</f>
        <v>2708.5</v>
      </c>
      <c r="U79" s="39"/>
    </row>
    <row r="80" spans="2:21">
      <c r="B80" s="62">
        <v>39022</v>
      </c>
      <c r="C80" s="63">
        <f>'Prices by product'!C80</f>
        <v>2798.3</v>
      </c>
      <c r="D80" s="63">
        <f>'Prices by product'!H80</f>
        <v>2168.6999999999998</v>
      </c>
      <c r="E80" s="63">
        <f>'Prices by product'!M80</f>
        <v>2891.8</v>
      </c>
      <c r="F80" s="64">
        <f>'Prices by product'!R80</f>
        <v>2893.1</v>
      </c>
      <c r="G80" s="30"/>
      <c r="H80" s="63">
        <f>'Prices by product'!D80</f>
        <v>1700</v>
      </c>
      <c r="I80" s="64">
        <f>'Prices by product'!I80</f>
        <v>2337.5</v>
      </c>
      <c r="J80" s="63">
        <f>'Prices by product'!N80</f>
        <v>2387.5</v>
      </c>
      <c r="K80" s="64">
        <f>'Prices by product'!S80</f>
        <v>2637.5</v>
      </c>
      <c r="L80" s="29"/>
      <c r="M80" s="63">
        <f>'Prices by product'!E80</f>
        <v>1868.8</v>
      </c>
      <c r="N80" s="64">
        <f>'Prices by product'!J80</f>
        <v>2881.3</v>
      </c>
      <c r="O80" s="63">
        <f>'Prices by product'!O80</f>
        <v>2669</v>
      </c>
      <c r="P80" s="29"/>
      <c r="Q80" s="63">
        <f>'Prices by product'!F80</f>
        <v>2122.3666666666668</v>
      </c>
      <c r="R80" s="64">
        <f>'Prices by product'!K80</f>
        <v>2462.5</v>
      </c>
      <c r="S80" s="63">
        <f>'Prices by product'!P80</f>
        <v>2649.4333333333334</v>
      </c>
      <c r="T80" s="64">
        <f>'Prices by product'!T80</f>
        <v>2765.3</v>
      </c>
      <c r="U80" s="39"/>
    </row>
    <row r="81" spans="2:21">
      <c r="B81" s="65">
        <v>39052</v>
      </c>
      <c r="C81" s="66">
        <f>'Prices by product'!C81</f>
        <v>2730.2</v>
      </c>
      <c r="D81" s="66">
        <f>'Prices by product'!H81</f>
        <v>2254.1999999999998</v>
      </c>
      <c r="E81" s="66">
        <f>'Prices by product'!M81</f>
        <v>2921.1</v>
      </c>
      <c r="F81" s="67">
        <f>'Prices by product'!R81</f>
        <v>3003.6</v>
      </c>
      <c r="G81" s="30"/>
      <c r="H81" s="66">
        <f>'Prices by product'!D81</f>
        <v>1833.3</v>
      </c>
      <c r="I81" s="67">
        <f>'Prices by product'!I81</f>
        <v>2741.7</v>
      </c>
      <c r="J81" s="66">
        <f>'Prices by product'!N81</f>
        <v>2741.7</v>
      </c>
      <c r="K81" s="67">
        <f>'Prices by product'!S81</f>
        <v>2766.7</v>
      </c>
      <c r="L81" s="29"/>
      <c r="M81" s="66">
        <f>'Prices by product'!E81</f>
        <v>1979.2</v>
      </c>
      <c r="N81" s="67">
        <f>'Prices by product'!J81</f>
        <v>2987.5</v>
      </c>
      <c r="O81" s="66">
        <f>'Prices by product'!O81</f>
        <v>3000</v>
      </c>
      <c r="P81" s="29"/>
      <c r="Q81" s="66">
        <f>'Prices by product'!F81</f>
        <v>2180.9</v>
      </c>
      <c r="R81" s="67">
        <f>'Prices by product'!K81</f>
        <v>2661.1333333333332</v>
      </c>
      <c r="S81" s="66">
        <f>'Prices by product'!P81</f>
        <v>2887.6</v>
      </c>
      <c r="T81" s="67">
        <f>'Prices by product'!T81</f>
        <v>2885.1499999999996</v>
      </c>
      <c r="U81" s="39"/>
    </row>
    <row r="82" spans="2:21">
      <c r="B82" s="62">
        <v>39083</v>
      </c>
      <c r="C82" s="63">
        <f>'Prices by product'!C82</f>
        <v>2643.6</v>
      </c>
      <c r="D82" s="63">
        <f>'Prices by product'!H82</f>
        <v>2353.9</v>
      </c>
      <c r="E82" s="63">
        <f>'Prices by product'!M82</f>
        <v>2929.5</v>
      </c>
      <c r="F82" s="64">
        <f>'Prices by product'!R82</f>
        <v>2946.7</v>
      </c>
      <c r="G82" s="30"/>
      <c r="H82" s="63">
        <f>'Prices by product'!D82</f>
        <v>1937.5</v>
      </c>
      <c r="I82" s="64">
        <f>'Prices by product'!I82</f>
        <v>2912.5</v>
      </c>
      <c r="J82" s="63">
        <f>'Prices by product'!N82</f>
        <v>2950</v>
      </c>
      <c r="K82" s="64">
        <f>'Prices by product'!S82</f>
        <v>2850</v>
      </c>
      <c r="L82" s="29"/>
      <c r="M82" s="63">
        <f>'Prices by product'!E82</f>
        <v>2037.5</v>
      </c>
      <c r="N82" s="64">
        <f>'Prices by product'!J82</f>
        <v>3087.5</v>
      </c>
      <c r="O82" s="63">
        <f>'Prices by product'!O82</f>
        <v>3250</v>
      </c>
      <c r="P82" s="29"/>
      <c r="Q82" s="63">
        <f>'Prices by product'!F82</f>
        <v>2206.2000000000003</v>
      </c>
      <c r="R82" s="64">
        <f>'Prices by product'!K82</f>
        <v>2784.6333333333332</v>
      </c>
      <c r="S82" s="63">
        <f>'Prices by product'!P82</f>
        <v>3043.1666666666665</v>
      </c>
      <c r="T82" s="64">
        <f>'Prices by product'!T82</f>
        <v>2898.35</v>
      </c>
      <c r="U82" s="39"/>
    </row>
    <row r="83" spans="2:21">
      <c r="B83" s="65">
        <v>39114</v>
      </c>
      <c r="C83" s="66">
        <f>'Prices by product'!C83</f>
        <v>2674</v>
      </c>
      <c r="D83" s="66">
        <f>'Prices by product'!H83</f>
        <v>2429.6999999999998</v>
      </c>
      <c r="E83" s="66">
        <f>'Prices by product'!M83</f>
        <v>3043</v>
      </c>
      <c r="F83" s="67">
        <f>'Prices by product'!R83</f>
        <v>2966.1</v>
      </c>
      <c r="G83" s="30"/>
      <c r="H83" s="66">
        <f>'Prices by product'!D83</f>
        <v>2025</v>
      </c>
      <c r="I83" s="67">
        <f>'Prices by product'!I83</f>
        <v>3125</v>
      </c>
      <c r="J83" s="66">
        <f>'Prices by product'!N83</f>
        <v>3075</v>
      </c>
      <c r="K83" s="67">
        <f>'Prices by product'!S83</f>
        <v>2925</v>
      </c>
      <c r="L83" s="29"/>
      <c r="M83" s="66">
        <f>'Prices by product'!E83</f>
        <v>2000</v>
      </c>
      <c r="N83" s="67">
        <f>'Prices by product'!J83</f>
        <v>3162.5</v>
      </c>
      <c r="O83" s="66">
        <f>'Prices by product'!O83</f>
        <v>3425</v>
      </c>
      <c r="P83" s="29"/>
      <c r="Q83" s="66">
        <f>'Prices by product'!F83</f>
        <v>2233</v>
      </c>
      <c r="R83" s="67">
        <f>'Prices by product'!K83</f>
        <v>2905.7333333333336</v>
      </c>
      <c r="S83" s="66">
        <f>'Prices by product'!P83</f>
        <v>3181</v>
      </c>
      <c r="T83" s="67">
        <f>'Prices by product'!T83</f>
        <v>2945.55</v>
      </c>
      <c r="U83" s="39"/>
    </row>
    <row r="84" spans="2:21">
      <c r="B84" s="62">
        <v>39142</v>
      </c>
      <c r="C84" s="63">
        <f>'Prices by product'!C84</f>
        <v>2794.6</v>
      </c>
      <c r="D84" s="63">
        <f>'Prices by product'!H84</f>
        <v>2623.9</v>
      </c>
      <c r="E84" s="63">
        <f>'Prices by product'!M84</f>
        <v>3241.9</v>
      </c>
      <c r="F84" s="64">
        <f>'Prices by product'!R84</f>
        <v>3027.4</v>
      </c>
      <c r="G84" s="30"/>
      <c r="H84" s="63">
        <f>'Prices by product'!D84</f>
        <v>2025</v>
      </c>
      <c r="I84" s="64">
        <f>'Prices by product'!I84</f>
        <v>3225</v>
      </c>
      <c r="J84" s="63">
        <f>'Prices by product'!N84</f>
        <v>3287.5</v>
      </c>
      <c r="K84" s="64">
        <f>'Prices by product'!S84</f>
        <v>2975</v>
      </c>
      <c r="L84" s="29"/>
      <c r="M84" s="63">
        <f>'Prices by product'!E84</f>
        <v>2100</v>
      </c>
      <c r="N84" s="64">
        <f>'Prices by product'!J84</f>
        <v>3418.8</v>
      </c>
      <c r="O84" s="63">
        <f>'Prices by product'!O84</f>
        <v>3656</v>
      </c>
      <c r="P84" s="29"/>
      <c r="Q84" s="63">
        <f>'Prices by product'!F84</f>
        <v>2306.5333333333333</v>
      </c>
      <c r="R84" s="64">
        <f>'Prices by product'!K84</f>
        <v>3089.2333333333336</v>
      </c>
      <c r="S84" s="63">
        <f>'Prices by product'!P84</f>
        <v>3395.1333333333332</v>
      </c>
      <c r="T84" s="64">
        <f>'Prices by product'!T84</f>
        <v>3001.2</v>
      </c>
      <c r="U84" s="39"/>
    </row>
    <row r="85" spans="2:21">
      <c r="B85" s="65">
        <v>39173</v>
      </c>
      <c r="C85" s="66">
        <f>'Prices by product'!C85</f>
        <v>2957.7</v>
      </c>
      <c r="D85" s="66">
        <f>'Prices by product'!H85</f>
        <v>3164.5</v>
      </c>
      <c r="E85" s="66">
        <f>'Prices by product'!M85</f>
        <v>3608.7</v>
      </c>
      <c r="F85" s="67">
        <f>'Prices by product'!R85</f>
        <v>3151.7</v>
      </c>
      <c r="G85" s="30"/>
      <c r="H85" s="66">
        <f>'Prices by product'!D85</f>
        <v>2125</v>
      </c>
      <c r="I85" s="67">
        <f>'Prices by product'!I85</f>
        <v>3600</v>
      </c>
      <c r="J85" s="66">
        <f>'Prices by product'!N85</f>
        <v>3850</v>
      </c>
      <c r="K85" s="67">
        <f>'Prices by product'!S85</f>
        <v>3075</v>
      </c>
      <c r="L85" s="29"/>
      <c r="M85" s="66">
        <f>'Prices by product'!E85</f>
        <v>2337.5</v>
      </c>
      <c r="N85" s="67">
        <f>'Prices by product'!J85</f>
        <v>4062.5</v>
      </c>
      <c r="O85" s="66">
        <f>'Prices by product'!O85</f>
        <v>4400</v>
      </c>
      <c r="P85" s="29"/>
      <c r="Q85" s="66">
        <f>'Prices by product'!F85</f>
        <v>2473.4</v>
      </c>
      <c r="R85" s="67">
        <f>'Prices by product'!K85</f>
        <v>3609</v>
      </c>
      <c r="S85" s="66">
        <f>'Prices by product'!P85</f>
        <v>3952.9</v>
      </c>
      <c r="T85" s="67">
        <f>'Prices by product'!T85</f>
        <v>3113.35</v>
      </c>
      <c r="U85" s="39"/>
    </row>
    <row r="86" spans="2:21">
      <c r="B86" s="62">
        <v>39203</v>
      </c>
      <c r="C86" s="63">
        <f>'Prices by product'!C86</f>
        <v>3150.4</v>
      </c>
      <c r="D86" s="63">
        <f>'Prices by product'!H86</f>
        <v>3675.1</v>
      </c>
      <c r="E86" s="63">
        <f>'Prices by product'!M86</f>
        <v>4120.2</v>
      </c>
      <c r="F86" s="64">
        <f>'Prices by product'!R86</f>
        <v>3515.5</v>
      </c>
      <c r="G86" s="30"/>
      <c r="H86" s="63">
        <f>'Prices by product'!D86</f>
        <v>2200</v>
      </c>
      <c r="I86" s="64">
        <f>'Prices by product'!I86</f>
        <v>4075</v>
      </c>
      <c r="J86" s="63">
        <f>'Prices by product'!N86</f>
        <v>4025</v>
      </c>
      <c r="K86" s="64">
        <f>'Prices by product'!S86</f>
        <v>3150</v>
      </c>
      <c r="L86" s="29"/>
      <c r="M86" s="63">
        <f>'Prices by product'!E86</f>
        <v>2525</v>
      </c>
      <c r="N86" s="64">
        <f>'Prices by product'!J86</f>
        <v>4732.5</v>
      </c>
      <c r="O86" s="63">
        <f>'Prices by product'!O86</f>
        <v>4763</v>
      </c>
      <c r="P86" s="29"/>
      <c r="Q86" s="63">
        <f>'Prices by product'!F86</f>
        <v>2625.1333333333332</v>
      </c>
      <c r="R86" s="64">
        <f>'Prices by product'!K86</f>
        <v>4160.8666666666668</v>
      </c>
      <c r="S86" s="63">
        <f>'Prices by product'!P86</f>
        <v>4302.7333333333336</v>
      </c>
      <c r="T86" s="64">
        <f>'Prices by product'!T86</f>
        <v>3332.75</v>
      </c>
      <c r="U86" s="39"/>
    </row>
    <row r="87" spans="2:21">
      <c r="B87" s="65">
        <v>39234</v>
      </c>
      <c r="C87" s="66">
        <f>'Prices by product'!C87</f>
        <v>3288.4</v>
      </c>
      <c r="D87" s="66">
        <f>'Prices by product'!H87</f>
        <v>4191.3999999999996</v>
      </c>
      <c r="E87" s="66">
        <f>'Prices by product'!M87</f>
        <v>4613.3999999999996</v>
      </c>
      <c r="F87" s="67">
        <f>'Prices by product'!R87</f>
        <v>4092</v>
      </c>
      <c r="G87" s="30"/>
      <c r="H87" s="66">
        <f>'Prices by product'!D87</f>
        <v>2287.5</v>
      </c>
      <c r="I87" s="67">
        <f>'Prices by product'!I87</f>
        <v>4450</v>
      </c>
      <c r="J87" s="66">
        <f>'Prices by product'!N87</f>
        <v>4491.7</v>
      </c>
      <c r="K87" s="67">
        <f>'Prices by product'!S87</f>
        <v>3400</v>
      </c>
      <c r="L87" s="29"/>
      <c r="M87" s="66">
        <f>'Prices by product'!E87</f>
        <v>3275</v>
      </c>
      <c r="N87" s="67">
        <f>'Prices by product'!J87</f>
        <v>5065</v>
      </c>
      <c r="O87" s="66">
        <f>'Prices by product'!O87</f>
        <v>5093</v>
      </c>
      <c r="P87" s="29"/>
      <c r="Q87" s="66">
        <f>'Prices by product'!F87</f>
        <v>2950.2999999999997</v>
      </c>
      <c r="R87" s="67">
        <f>'Prices by product'!K87</f>
        <v>4568.8</v>
      </c>
      <c r="S87" s="66">
        <f>'Prices by product'!P87</f>
        <v>4732.7</v>
      </c>
      <c r="T87" s="67">
        <f>'Prices by product'!T87</f>
        <v>3746</v>
      </c>
      <c r="U87" s="39"/>
    </row>
    <row r="88" spans="2:21">
      <c r="B88" s="62">
        <v>39264</v>
      </c>
      <c r="C88" s="63">
        <f>'Prices by product'!C88</f>
        <v>3224.7</v>
      </c>
      <c r="D88" s="63">
        <f>'Prices by product'!H88</f>
        <v>4448.8999999999996</v>
      </c>
      <c r="E88" s="63">
        <f>'Prices by product'!M88</f>
        <v>4860.8</v>
      </c>
      <c r="F88" s="64">
        <f>'Prices by product'!R88</f>
        <v>4409.7</v>
      </c>
      <c r="G88" s="30"/>
      <c r="H88" s="63">
        <f>'Prices by product'!D88</f>
        <v>2937.5</v>
      </c>
      <c r="I88" s="64">
        <f>'Prices by product'!I88</f>
        <v>5050</v>
      </c>
      <c r="J88" s="63">
        <f>'Prices by product'!N88</f>
        <v>4700</v>
      </c>
      <c r="K88" s="64">
        <f>'Prices by product'!S88</f>
        <v>4087.5</v>
      </c>
      <c r="L88" s="29"/>
      <c r="M88" s="63">
        <f>'Prices by product'!E88</f>
        <v>4575</v>
      </c>
      <c r="N88" s="64">
        <f>'Prices by product'!J88</f>
        <v>5112.5</v>
      </c>
      <c r="O88" s="63">
        <f>'Prices by product'!O88</f>
        <v>5450</v>
      </c>
      <c r="P88" s="29"/>
      <c r="Q88" s="63">
        <f>'Prices by product'!F88</f>
        <v>3579.0666666666671</v>
      </c>
      <c r="R88" s="64">
        <f>'Prices by product'!K88</f>
        <v>4870.4666666666662</v>
      </c>
      <c r="S88" s="63">
        <f>'Prices by product'!P88</f>
        <v>5003.5999999999995</v>
      </c>
      <c r="T88" s="64">
        <f>'Prices by product'!T88</f>
        <v>4248.6000000000004</v>
      </c>
      <c r="U88" s="39"/>
    </row>
    <row r="89" spans="2:21">
      <c r="B89" s="65">
        <v>39295</v>
      </c>
      <c r="C89" s="66">
        <f>'Prices by product'!C89</f>
        <v>3181.1</v>
      </c>
      <c r="D89" s="66">
        <f>'Prices by product'!H89</f>
        <v>4529.3999999999996</v>
      </c>
      <c r="E89" s="66">
        <f>'Prices by product'!M89</f>
        <v>4883.2</v>
      </c>
      <c r="F89" s="67">
        <f>'Prices by product'!R89</f>
        <v>4210.8</v>
      </c>
      <c r="G89" s="30"/>
      <c r="H89" s="66">
        <f>'Prices by product'!D89</f>
        <v>3358.3</v>
      </c>
      <c r="I89" s="67">
        <f>'Prices by product'!I89</f>
        <v>5133.3</v>
      </c>
      <c r="J89" s="66">
        <f>'Prices by product'!N89</f>
        <v>4750</v>
      </c>
      <c r="K89" s="67">
        <f>'Prices by product'!S89</f>
        <v>4566.7</v>
      </c>
      <c r="L89" s="29"/>
      <c r="M89" s="66">
        <f>'Prices by product'!E89</f>
        <v>5416.7</v>
      </c>
      <c r="N89" s="67">
        <f>'Prices by product'!J89</f>
        <v>5316.7</v>
      </c>
      <c r="O89" s="66">
        <f>'Prices by product'!O89</f>
        <v>5325</v>
      </c>
      <c r="P89" s="29"/>
      <c r="Q89" s="66">
        <f>'Prices by product'!F89</f>
        <v>3985.3666666666663</v>
      </c>
      <c r="R89" s="67">
        <f>'Prices by product'!K89</f>
        <v>4993.1333333333341</v>
      </c>
      <c r="S89" s="66">
        <f>'Prices by product'!P89</f>
        <v>4986.0666666666666</v>
      </c>
      <c r="T89" s="67">
        <f>'Prices by product'!T89</f>
        <v>4388.75</v>
      </c>
      <c r="U89" s="39"/>
    </row>
    <row r="90" spans="2:21">
      <c r="B90" s="62">
        <v>39326</v>
      </c>
      <c r="C90" s="63">
        <f>'Prices by product'!C90</f>
        <v>3039.3</v>
      </c>
      <c r="D90" s="63">
        <f>'Prices by product'!H90</f>
        <v>4532</v>
      </c>
      <c r="E90" s="63">
        <f>'Prices by product'!M90</f>
        <v>4839.2</v>
      </c>
      <c r="F90" s="64">
        <f>'Prices by product'!R90</f>
        <v>4464.3999999999996</v>
      </c>
      <c r="G90" s="30"/>
      <c r="H90" s="63">
        <f>'Prices by product'!D90</f>
        <v>3650</v>
      </c>
      <c r="I90" s="64">
        <f>'Prices by product'!I90</f>
        <v>4975</v>
      </c>
      <c r="J90" s="63">
        <f>'Prices by product'!N90</f>
        <v>4750</v>
      </c>
      <c r="K90" s="64">
        <f>'Prices by product'!S90</f>
        <v>4700</v>
      </c>
      <c r="L90" s="29"/>
      <c r="M90" s="63">
        <f>'Prices by product'!E90</f>
        <v>5750</v>
      </c>
      <c r="N90" s="64">
        <f>'Prices by product'!J90</f>
        <v>5187.5</v>
      </c>
      <c r="O90" s="63">
        <f>'Prices by product'!O90</f>
        <v>5600</v>
      </c>
      <c r="P90" s="29"/>
      <c r="Q90" s="63">
        <f>'Prices by product'!F90</f>
        <v>4146.4333333333334</v>
      </c>
      <c r="R90" s="64">
        <f>'Prices by product'!K90</f>
        <v>4898.166666666667</v>
      </c>
      <c r="S90" s="63">
        <f>'Prices by product'!P90</f>
        <v>5063.0666666666666</v>
      </c>
      <c r="T90" s="64">
        <f>'Prices by product'!T90</f>
        <v>4582.2</v>
      </c>
      <c r="U90" s="39"/>
    </row>
    <row r="91" spans="2:21">
      <c r="B91" s="65">
        <v>39356</v>
      </c>
      <c r="C91" s="66">
        <f>'Prices by product'!C91</f>
        <v>2853.9</v>
      </c>
      <c r="D91" s="66">
        <f>'Prices by product'!H91</f>
        <v>4544.8</v>
      </c>
      <c r="E91" s="66">
        <f>'Prices by product'!M91</f>
        <v>4764.3999999999996</v>
      </c>
      <c r="F91" s="67">
        <f>'Prices by product'!R91</f>
        <v>4238.8</v>
      </c>
      <c r="G91" s="30"/>
      <c r="H91" s="66">
        <f>'Prices by product'!D91</f>
        <v>3750</v>
      </c>
      <c r="I91" s="67">
        <f>'Prices by product'!I91</f>
        <v>4975</v>
      </c>
      <c r="J91" s="66">
        <f>'Prices by product'!N91</f>
        <v>4950</v>
      </c>
      <c r="K91" s="67">
        <f>'Prices by product'!S91</f>
        <v>4950</v>
      </c>
      <c r="L91" s="29"/>
      <c r="M91" s="66">
        <f>'Prices by product'!E91</f>
        <v>5950</v>
      </c>
      <c r="N91" s="67">
        <f>'Prices by product'!J91</f>
        <v>5100</v>
      </c>
      <c r="O91" s="66">
        <f>'Prices by product'!O91</f>
        <v>5425</v>
      </c>
      <c r="P91" s="29"/>
      <c r="Q91" s="66">
        <f>'Prices by product'!F91</f>
        <v>4184.6333333333332</v>
      </c>
      <c r="R91" s="67">
        <f>'Prices by product'!K91</f>
        <v>4873.2666666666664</v>
      </c>
      <c r="S91" s="66">
        <f>'Prices by product'!P91</f>
        <v>5046.4666666666662</v>
      </c>
      <c r="T91" s="67">
        <f>'Prices by product'!T91</f>
        <v>4594.3999999999996</v>
      </c>
      <c r="U91" s="39"/>
    </row>
    <row r="92" spans="2:21">
      <c r="B92" s="62">
        <v>39387</v>
      </c>
      <c r="C92" s="63">
        <f>'Prices by product'!C92</f>
        <v>2851.2</v>
      </c>
      <c r="D92" s="63">
        <f>'Prices by product'!H92</f>
        <v>4312.7</v>
      </c>
      <c r="E92" s="63">
        <f>'Prices by product'!M92</f>
        <v>4616.5</v>
      </c>
      <c r="F92" s="64">
        <f>'Prices by product'!R92</f>
        <v>4332.5</v>
      </c>
      <c r="G92" s="30"/>
      <c r="H92" s="63">
        <f>'Prices by product'!D92</f>
        <v>4050</v>
      </c>
      <c r="I92" s="64">
        <f>'Prices by product'!I92</f>
        <v>4962.5</v>
      </c>
      <c r="J92" s="63">
        <f>'Prices by product'!N92</f>
        <v>4875</v>
      </c>
      <c r="K92" s="64">
        <f>'Prices by product'!S92</f>
        <v>5050</v>
      </c>
      <c r="L92" s="29"/>
      <c r="M92" s="63">
        <f>'Prices by product'!E92</f>
        <v>5800</v>
      </c>
      <c r="N92" s="64">
        <f>'Prices by product'!J92</f>
        <v>4787.5</v>
      </c>
      <c r="O92" s="63">
        <f>'Prices by product'!O92</f>
        <v>4981</v>
      </c>
      <c r="P92" s="29"/>
      <c r="Q92" s="63">
        <f>'Prices by product'!F92</f>
        <v>4233.7333333333336</v>
      </c>
      <c r="R92" s="64">
        <f>'Prices by product'!K92</f>
        <v>4687.5666666666666</v>
      </c>
      <c r="S92" s="63">
        <f>'Prices by product'!P92</f>
        <v>4824.166666666667</v>
      </c>
      <c r="T92" s="64">
        <f>'Prices by product'!T92</f>
        <v>4691.25</v>
      </c>
      <c r="U92" s="39"/>
    </row>
    <row r="93" spans="2:21">
      <c r="B93" s="65">
        <v>39417</v>
      </c>
      <c r="C93" s="66">
        <f>'Prices by product'!C93</f>
        <v>2901.1</v>
      </c>
      <c r="D93" s="66">
        <f>'Prices by product'!H93</f>
        <v>3975.2</v>
      </c>
      <c r="E93" s="66">
        <f>'Prices by product'!M93</f>
        <v>4511.8</v>
      </c>
      <c r="F93" s="67">
        <f>'Prices by product'!R93</f>
        <v>4624.3999999999996</v>
      </c>
      <c r="G93" s="30"/>
      <c r="H93" s="66">
        <f>'Prices by product'!D93</f>
        <v>4116.7</v>
      </c>
      <c r="I93" s="67">
        <f>'Prices by product'!I93</f>
        <v>4725</v>
      </c>
      <c r="J93" s="66">
        <f>'Prices by product'!N93</f>
        <v>4800</v>
      </c>
      <c r="K93" s="67">
        <f>'Prices by product'!S93</f>
        <v>5483.3</v>
      </c>
      <c r="L93" s="29"/>
      <c r="M93" s="66">
        <f>'Prices by product'!E93</f>
        <v>4783.3</v>
      </c>
      <c r="N93" s="67">
        <f>'Prices by product'!J93</f>
        <v>3950</v>
      </c>
      <c r="O93" s="66">
        <f>'Prices by product'!O93</f>
        <v>4617</v>
      </c>
      <c r="P93" s="29"/>
      <c r="Q93" s="66">
        <f>'Prices by product'!F93</f>
        <v>3933.6999999999994</v>
      </c>
      <c r="R93" s="67">
        <f>'Prices by product'!K93</f>
        <v>4216.7333333333336</v>
      </c>
      <c r="S93" s="66">
        <f>'Prices by product'!P93</f>
        <v>4642.9333333333334</v>
      </c>
      <c r="T93" s="67">
        <f>'Prices by product'!T93</f>
        <v>5053.8500000000004</v>
      </c>
      <c r="U93" s="39"/>
    </row>
    <row r="94" spans="2:21">
      <c r="B94" s="62">
        <v>39448</v>
      </c>
      <c r="C94" s="63">
        <f>'Prices by product'!C94</f>
        <v>2711.9</v>
      </c>
      <c r="D94" s="63">
        <f>'Prices by product'!H94</f>
        <v>3326.8</v>
      </c>
      <c r="E94" s="63">
        <f>'Prices by product'!M94</f>
        <v>4173.8</v>
      </c>
      <c r="F94" s="64">
        <f>'Prices by product'!R94</f>
        <v>4408.8</v>
      </c>
      <c r="G94" s="30"/>
      <c r="H94" s="63">
        <f>'Prices by product'!D94</f>
        <v>4050</v>
      </c>
      <c r="I94" s="64">
        <f>'Prices by product'!I94</f>
        <v>4275</v>
      </c>
      <c r="J94" s="63">
        <f>'Prices by product'!N94</f>
        <v>4400</v>
      </c>
      <c r="K94" s="64">
        <f>'Prices by product'!S94</f>
        <v>5400</v>
      </c>
      <c r="L94" s="29"/>
      <c r="M94" s="63">
        <f>'Prices by product'!E94</f>
        <v>4106.3</v>
      </c>
      <c r="N94" s="64">
        <f>'Prices by product'!J94</f>
        <v>3525</v>
      </c>
      <c r="O94" s="63">
        <f>'Prices by product'!O94</f>
        <v>4463</v>
      </c>
      <c r="P94" s="29"/>
      <c r="Q94" s="63">
        <f>'Prices by product'!F94</f>
        <v>3622.7333333333336</v>
      </c>
      <c r="R94" s="64">
        <f>'Prices by product'!K94</f>
        <v>3708.9333333333329</v>
      </c>
      <c r="S94" s="63">
        <f>'Prices by product'!P94</f>
        <v>4345.5999999999995</v>
      </c>
      <c r="T94" s="64">
        <f>'Prices by product'!T94</f>
        <v>4904.3999999999996</v>
      </c>
      <c r="U94" s="39"/>
    </row>
    <row r="95" spans="2:21">
      <c r="B95" s="65">
        <v>39479</v>
      </c>
      <c r="C95" s="66">
        <f>'Prices by product'!C95</f>
        <v>2655.2</v>
      </c>
      <c r="D95" s="66">
        <f>'Prices by product'!H95</f>
        <v>2939</v>
      </c>
      <c r="E95" s="66">
        <f>'Prices by product'!M95</f>
        <v>3751.8</v>
      </c>
      <c r="F95" s="67">
        <f>'Prices by product'!R95</f>
        <v>4057.2</v>
      </c>
      <c r="G95" s="30"/>
      <c r="H95" s="66">
        <f>'Prices by product'!D95</f>
        <v>4050</v>
      </c>
      <c r="I95" s="67">
        <f>'Prices by product'!I95</f>
        <v>4125</v>
      </c>
      <c r="J95" s="66">
        <f>'Prices by product'!N95</f>
        <v>4550</v>
      </c>
      <c r="K95" s="67">
        <f>'Prices by product'!S95</f>
        <v>5275</v>
      </c>
      <c r="L95" s="29"/>
      <c r="M95" s="66">
        <f>'Prices by product'!E95</f>
        <v>4375</v>
      </c>
      <c r="N95" s="67">
        <f>'Prices by product'!J95</f>
        <v>3887.5</v>
      </c>
      <c r="O95" s="66">
        <f>'Prices by product'!O95</f>
        <v>4613</v>
      </c>
      <c r="P95" s="29"/>
      <c r="Q95" s="66">
        <f>'Prices by product'!F95</f>
        <v>3693.4</v>
      </c>
      <c r="R95" s="67">
        <f>'Prices by product'!K95</f>
        <v>3650.5</v>
      </c>
      <c r="S95" s="66">
        <f>'Prices by product'!P95</f>
        <v>4304.9333333333334</v>
      </c>
      <c r="T95" s="67">
        <f>'Prices by product'!T95</f>
        <v>4666.1000000000004</v>
      </c>
      <c r="U95" s="39"/>
    </row>
    <row r="96" spans="2:21">
      <c r="B96" s="62">
        <v>39508</v>
      </c>
      <c r="C96" s="63">
        <f>'Prices by product'!C96</f>
        <v>2764.4</v>
      </c>
      <c r="D96" s="63">
        <f>'Prices by product'!H96</f>
        <v>2758.4</v>
      </c>
      <c r="E96" s="63">
        <f>'Prices by product'!M96</f>
        <v>3471.6</v>
      </c>
      <c r="F96" s="64">
        <f>'Prices by product'!R96</f>
        <v>4315.6000000000004</v>
      </c>
      <c r="G96" s="30"/>
      <c r="H96" s="63">
        <f>'Prices by product'!D96</f>
        <v>4075</v>
      </c>
      <c r="I96" s="64">
        <f>'Prices by product'!I96</f>
        <v>3975</v>
      </c>
      <c r="J96" s="63">
        <f>'Prices by product'!N96</f>
        <v>4750</v>
      </c>
      <c r="K96" s="64">
        <f>'Prices by product'!S96</f>
        <v>5175</v>
      </c>
      <c r="L96" s="29"/>
      <c r="M96" s="63">
        <f>'Prices by product'!E96</f>
        <v>4275</v>
      </c>
      <c r="N96" s="64">
        <f>'Prices by product'!J96</f>
        <v>3518.8</v>
      </c>
      <c r="O96" s="63">
        <f>'Prices by product'!O96</f>
        <v>4606</v>
      </c>
      <c r="P96" s="29"/>
      <c r="Q96" s="63">
        <f>'Prices by product'!F96</f>
        <v>3704.7999999999997</v>
      </c>
      <c r="R96" s="64">
        <f>'Prices by product'!K96</f>
        <v>3417.4</v>
      </c>
      <c r="S96" s="63">
        <f>'Prices by product'!P96</f>
        <v>4275.8666666666668</v>
      </c>
      <c r="T96" s="64">
        <f>'Prices by product'!T96</f>
        <v>4745.3</v>
      </c>
      <c r="U96" s="39"/>
    </row>
    <row r="97" spans="2:21">
      <c r="B97" s="65">
        <v>39539</v>
      </c>
      <c r="C97" s="66">
        <f>'Prices by product'!C97</f>
        <v>2974.5</v>
      </c>
      <c r="D97" s="66">
        <f>'Prices by product'!H97</f>
        <v>2757.1</v>
      </c>
      <c r="E97" s="66">
        <f>'Prices by product'!M97</f>
        <v>3584.9</v>
      </c>
      <c r="F97" s="67">
        <f>'Prices by product'!R97</f>
        <v>4004.5</v>
      </c>
      <c r="G97" s="30"/>
      <c r="H97" s="66">
        <f>'Prices by product'!D97</f>
        <v>4025</v>
      </c>
      <c r="I97" s="67">
        <f>'Prices by product'!I97</f>
        <v>3550</v>
      </c>
      <c r="J97" s="66">
        <f>'Prices by product'!N97</f>
        <v>4550</v>
      </c>
      <c r="K97" s="67">
        <f>'Prices by product'!S97</f>
        <v>5062.5</v>
      </c>
      <c r="L97" s="29"/>
      <c r="M97" s="66">
        <f>'Prices by product'!E97</f>
        <v>4256.3</v>
      </c>
      <c r="N97" s="67">
        <f>'Prices by product'!J97</f>
        <v>3493.8</v>
      </c>
      <c r="O97" s="66">
        <f>'Prices by product'!O97</f>
        <v>4550</v>
      </c>
      <c r="P97" s="29"/>
      <c r="Q97" s="66">
        <f>'Prices by product'!F97</f>
        <v>3751.9333333333329</v>
      </c>
      <c r="R97" s="67">
        <f>'Prices by product'!K97</f>
        <v>3266.9666666666672</v>
      </c>
      <c r="S97" s="66">
        <f>'Prices by product'!P97</f>
        <v>4228.3</v>
      </c>
      <c r="T97" s="67">
        <f>'Prices by product'!T97</f>
        <v>4533.5</v>
      </c>
      <c r="U97" s="39"/>
    </row>
    <row r="98" spans="2:21">
      <c r="B98" s="62">
        <v>39569</v>
      </c>
      <c r="C98" s="63">
        <f>'Prices by product'!C98</f>
        <v>3124</v>
      </c>
      <c r="D98" s="63">
        <f>'Prices by product'!H98</f>
        <v>2862.7</v>
      </c>
      <c r="E98" s="63">
        <f>'Prices by product'!M98</f>
        <v>3735.3</v>
      </c>
      <c r="F98" s="64">
        <f>'Prices by product'!R98</f>
        <v>4304.5</v>
      </c>
      <c r="G98" s="30"/>
      <c r="H98" s="63">
        <f>'Prices by product'!D98</f>
        <v>3937.5</v>
      </c>
      <c r="I98" s="64">
        <f>'Prices by product'!I98</f>
        <v>3475</v>
      </c>
      <c r="J98" s="63">
        <f>'Prices by product'!N98</f>
        <v>4500</v>
      </c>
      <c r="K98" s="64">
        <f>'Prices by product'!S98</f>
        <v>5025</v>
      </c>
      <c r="L98" s="29"/>
      <c r="M98" s="63">
        <f>'Prices by product'!E98</f>
        <v>4187.5</v>
      </c>
      <c r="N98" s="64">
        <f>'Prices by product'!J98</f>
        <v>3475</v>
      </c>
      <c r="O98" s="63">
        <f>'Prices by product'!O98</f>
        <v>4475</v>
      </c>
      <c r="P98" s="29"/>
      <c r="Q98" s="63">
        <f>'Prices by product'!F98</f>
        <v>3749.6666666666665</v>
      </c>
      <c r="R98" s="64">
        <f>'Prices by product'!K98</f>
        <v>3270.9</v>
      </c>
      <c r="S98" s="63">
        <f>'Prices by product'!P98</f>
        <v>4236.7666666666664</v>
      </c>
      <c r="T98" s="64">
        <f>'Prices by product'!T98</f>
        <v>4664.75</v>
      </c>
      <c r="U98" s="39"/>
    </row>
    <row r="99" spans="2:21">
      <c r="B99" s="65">
        <v>39600</v>
      </c>
      <c r="C99" s="66">
        <f>'Prices by product'!C99</f>
        <v>3234</v>
      </c>
      <c r="D99" s="66">
        <f>'Prices by product'!H99</f>
        <v>2978</v>
      </c>
      <c r="E99" s="66">
        <f>'Prices by product'!M99</f>
        <v>3880.1</v>
      </c>
      <c r="F99" s="67">
        <f>'Prices by product'!R99</f>
        <v>4764</v>
      </c>
      <c r="G99" s="30"/>
      <c r="H99" s="66">
        <f>'Prices by product'!D99</f>
        <v>3987.5</v>
      </c>
      <c r="I99" s="67">
        <f>'Prices by product'!I99</f>
        <v>3475</v>
      </c>
      <c r="J99" s="66">
        <f>'Prices by product'!N99</f>
        <v>4383.3</v>
      </c>
      <c r="K99" s="67">
        <f>'Prices by product'!S99</f>
        <v>5025</v>
      </c>
      <c r="L99" s="29"/>
      <c r="M99" s="66">
        <f>'Prices by product'!E99</f>
        <v>4150</v>
      </c>
      <c r="N99" s="67">
        <f>'Prices by product'!J99</f>
        <v>3712.5</v>
      </c>
      <c r="O99" s="66">
        <f>'Prices by product'!O99</f>
        <v>4488</v>
      </c>
      <c r="P99" s="29"/>
      <c r="Q99" s="66">
        <f>'Prices by product'!F99</f>
        <v>3790.5</v>
      </c>
      <c r="R99" s="67">
        <f>'Prices by product'!K99</f>
        <v>3388.5</v>
      </c>
      <c r="S99" s="66">
        <f>'Prices by product'!P99</f>
        <v>4250.4666666666662</v>
      </c>
      <c r="T99" s="67">
        <f>'Prices by product'!T99</f>
        <v>4894.5</v>
      </c>
      <c r="U99" s="39"/>
    </row>
    <row r="100" spans="2:21">
      <c r="B100" s="62">
        <v>39630</v>
      </c>
      <c r="C100" s="63">
        <f>'Prices by product'!C100</f>
        <v>3346.6</v>
      </c>
      <c r="D100" s="63">
        <f>'Prices by product'!H100</f>
        <v>3098.2</v>
      </c>
      <c r="E100" s="63">
        <f>'Prices by product'!M100</f>
        <v>3813.6</v>
      </c>
      <c r="F100" s="64">
        <f>'Prices by product'!R100</f>
        <v>4317.8</v>
      </c>
      <c r="G100" s="30"/>
      <c r="H100" s="63">
        <f>'Prices by product'!D100</f>
        <v>4012.5</v>
      </c>
      <c r="I100" s="64">
        <f>'Prices by product'!I100</f>
        <v>3550</v>
      </c>
      <c r="J100" s="63">
        <f>'Prices by product'!N100</f>
        <v>4375</v>
      </c>
      <c r="K100" s="64">
        <f>'Prices by product'!S100</f>
        <v>5025</v>
      </c>
      <c r="L100" s="29"/>
      <c r="M100" s="63">
        <f>'Prices by product'!E100</f>
        <v>4418.8</v>
      </c>
      <c r="N100" s="64">
        <f>'Prices by product'!J100</f>
        <v>3906.3</v>
      </c>
      <c r="O100" s="63">
        <f>'Prices by product'!O100</f>
        <v>4406</v>
      </c>
      <c r="P100" s="29"/>
      <c r="Q100" s="63">
        <f>'Prices by product'!F100</f>
        <v>3925.9666666666672</v>
      </c>
      <c r="R100" s="64">
        <f>'Prices by product'!K100</f>
        <v>3518.1666666666665</v>
      </c>
      <c r="S100" s="63">
        <f>'Prices by product'!P100</f>
        <v>4198.2</v>
      </c>
      <c r="T100" s="64">
        <f>'Prices by product'!T100</f>
        <v>4671.3999999999996</v>
      </c>
      <c r="U100" s="39"/>
    </row>
    <row r="101" spans="2:21">
      <c r="B101" s="65">
        <v>39661</v>
      </c>
      <c r="C101" s="66">
        <f>'Prices by product'!C101</f>
        <v>3464.1</v>
      </c>
      <c r="D101" s="66">
        <f>'Prices by product'!H101</f>
        <v>3051.2</v>
      </c>
      <c r="E101" s="66">
        <f>'Prices by product'!M101</f>
        <v>3803</v>
      </c>
      <c r="F101" s="67">
        <f>'Prices by product'!R101</f>
        <v>4122.3999999999996</v>
      </c>
      <c r="G101" s="30"/>
      <c r="H101" s="66">
        <f>'Prices by product'!D101</f>
        <v>4016.7</v>
      </c>
      <c r="I101" s="67">
        <f>'Prices by product'!I101</f>
        <v>3591.7</v>
      </c>
      <c r="J101" s="66">
        <f>'Prices by product'!N101</f>
        <v>3875</v>
      </c>
      <c r="K101" s="67">
        <f>'Prices by product'!S101</f>
        <v>5000</v>
      </c>
      <c r="L101" s="29"/>
      <c r="M101" s="66">
        <f>'Prices by product'!E101</f>
        <v>4312.5</v>
      </c>
      <c r="N101" s="67">
        <f>'Prices by product'!J101</f>
        <v>3650</v>
      </c>
      <c r="O101" s="66">
        <f>'Prices by product'!O101</f>
        <v>3938</v>
      </c>
      <c r="P101" s="29"/>
      <c r="Q101" s="66">
        <f>'Prices by product'!F101</f>
        <v>3931.1</v>
      </c>
      <c r="R101" s="67">
        <f>'Prices by product'!K101</f>
        <v>3430.9666666666667</v>
      </c>
      <c r="S101" s="66">
        <f>'Prices by product'!P101</f>
        <v>3872</v>
      </c>
      <c r="T101" s="67">
        <f>'Prices by product'!T101</f>
        <v>4561.2</v>
      </c>
      <c r="U101" s="39"/>
    </row>
    <row r="102" spans="2:21">
      <c r="B102" s="62">
        <v>39692</v>
      </c>
      <c r="C102" s="63">
        <f>'Prices by product'!C102</f>
        <v>3607.9</v>
      </c>
      <c r="D102" s="63">
        <f>'Prices by product'!H102</f>
        <v>2674.4</v>
      </c>
      <c r="E102" s="63">
        <f>'Prices by product'!M102</f>
        <v>3692.7</v>
      </c>
      <c r="F102" s="64">
        <f>'Prices by product'!R102</f>
        <v>3918.3</v>
      </c>
      <c r="G102" s="30"/>
      <c r="H102" s="63">
        <f>'Prices by product'!D102</f>
        <v>3600</v>
      </c>
      <c r="I102" s="64">
        <f>'Prices by product'!I102</f>
        <v>3250</v>
      </c>
      <c r="J102" s="63">
        <f>'Prices by product'!N102</f>
        <v>3262.5</v>
      </c>
      <c r="K102" s="64">
        <f>'Prices by product'!S102</f>
        <v>4600</v>
      </c>
      <c r="L102" s="29"/>
      <c r="M102" s="63">
        <f>'Prices by product'!E102</f>
        <v>3975</v>
      </c>
      <c r="N102" s="64">
        <f>'Prices by product'!J102</f>
        <v>3050</v>
      </c>
      <c r="O102" s="63">
        <f>'Prices by product'!O102</f>
        <v>3463</v>
      </c>
      <c r="P102" s="29"/>
      <c r="Q102" s="63">
        <f>'Prices by product'!F102</f>
        <v>3727.6333333333332</v>
      </c>
      <c r="R102" s="64">
        <f>'Prices by product'!K102</f>
        <v>2991.4666666666667</v>
      </c>
      <c r="S102" s="63">
        <f>'Prices by product'!P102</f>
        <v>3472.7333333333336</v>
      </c>
      <c r="T102" s="64">
        <f>'Prices by product'!T102</f>
        <v>4259.1499999999996</v>
      </c>
      <c r="U102" s="39"/>
    </row>
    <row r="103" spans="2:21">
      <c r="B103" s="65">
        <v>39722</v>
      </c>
      <c r="C103" s="66">
        <f>'Prices by product'!C103</f>
        <v>3747.2</v>
      </c>
      <c r="D103" s="66">
        <f>'Prices by product'!H103</f>
        <v>2201.8000000000002</v>
      </c>
      <c r="E103" s="66">
        <f>'Prices by product'!M103</f>
        <v>3540</v>
      </c>
      <c r="F103" s="67">
        <f>'Prices by product'!R103</f>
        <v>4203.1000000000004</v>
      </c>
      <c r="G103" s="30"/>
      <c r="H103" s="66">
        <f>'Prices by product'!D103</f>
        <v>3225</v>
      </c>
      <c r="I103" s="67">
        <f>'Prices by product'!I103</f>
        <v>2825</v>
      </c>
      <c r="J103" s="66">
        <f>'Prices by product'!N103</f>
        <v>2925</v>
      </c>
      <c r="K103" s="67">
        <f>'Prices by product'!S103</f>
        <v>4250</v>
      </c>
      <c r="L103" s="29"/>
      <c r="M103" s="66">
        <f>'Prices by product'!E103</f>
        <v>3425</v>
      </c>
      <c r="N103" s="67">
        <f>'Prices by product'!J103</f>
        <v>2706.3</v>
      </c>
      <c r="O103" s="66">
        <f>'Prices by product'!O103</f>
        <v>3056</v>
      </c>
      <c r="P103" s="29"/>
      <c r="Q103" s="66">
        <f>'Prices by product'!F103</f>
        <v>3465.7333333333336</v>
      </c>
      <c r="R103" s="67">
        <f>'Prices by product'!K103</f>
        <v>2577.7000000000003</v>
      </c>
      <c r="S103" s="66">
        <f>'Prices by product'!P103</f>
        <v>3173.6666666666665</v>
      </c>
      <c r="T103" s="67">
        <f>'Prices by product'!T103</f>
        <v>4226.55</v>
      </c>
      <c r="U103" s="39"/>
    </row>
    <row r="104" spans="2:21">
      <c r="B104" s="62">
        <v>39753</v>
      </c>
      <c r="C104" s="63">
        <f>'Prices by product'!C104</f>
        <v>3605.9</v>
      </c>
      <c r="D104" s="63">
        <f>'Prices by product'!H104</f>
        <v>1918.2</v>
      </c>
      <c r="E104" s="63">
        <f>'Prices by product'!M104</f>
        <v>3227.3</v>
      </c>
      <c r="F104" s="64">
        <f>'Prices by product'!R104</f>
        <v>3860.5</v>
      </c>
      <c r="G104" s="30"/>
      <c r="H104" s="63">
        <f>'Prices by product'!D104</f>
        <v>2825</v>
      </c>
      <c r="I104" s="64">
        <f>'Prices by product'!I104</f>
        <v>2325</v>
      </c>
      <c r="J104" s="63">
        <f>'Prices by product'!N104</f>
        <v>2550</v>
      </c>
      <c r="K104" s="64">
        <f>'Prices by product'!S104</f>
        <v>3762.5</v>
      </c>
      <c r="L104" s="29"/>
      <c r="M104" s="63">
        <f>'Prices by product'!E104</f>
        <v>2912.5</v>
      </c>
      <c r="N104" s="64">
        <f>'Prices by product'!J104</f>
        <v>2262.5</v>
      </c>
      <c r="O104" s="63">
        <f>'Prices by product'!O104</f>
        <v>2725</v>
      </c>
      <c r="P104" s="29"/>
      <c r="Q104" s="63">
        <f>'Prices by product'!F104</f>
        <v>3114.4666666666667</v>
      </c>
      <c r="R104" s="64">
        <f>'Prices by product'!K104</f>
        <v>2168.5666666666666</v>
      </c>
      <c r="S104" s="63">
        <f>'Prices by product'!P104</f>
        <v>2834.1</v>
      </c>
      <c r="T104" s="64">
        <f>'Prices by product'!T104</f>
        <v>3811.5</v>
      </c>
      <c r="U104" s="39"/>
    </row>
    <row r="105" spans="2:21">
      <c r="B105" s="65">
        <v>39783</v>
      </c>
      <c r="C105" s="66">
        <f>'Prices by product'!C105</f>
        <v>2744.3</v>
      </c>
      <c r="D105" s="66">
        <f>'Prices by product'!H105</f>
        <v>1857.4</v>
      </c>
      <c r="E105" s="66">
        <f>'Prices by product'!M105</f>
        <v>3121.5</v>
      </c>
      <c r="F105" s="67">
        <f>'Prices by product'!R105</f>
        <v>3867.8</v>
      </c>
      <c r="G105" s="30"/>
      <c r="H105" s="66">
        <f>'Prices by product'!D105</f>
        <v>2450</v>
      </c>
      <c r="I105" s="67">
        <f>'Prices by product'!I105</f>
        <v>2050</v>
      </c>
      <c r="J105" s="66">
        <f>'Prices by product'!N105</f>
        <v>2162.5</v>
      </c>
      <c r="K105" s="67">
        <f>'Prices by product'!S105</f>
        <v>3200</v>
      </c>
      <c r="L105" s="29"/>
      <c r="M105" s="66">
        <f>'Prices by product'!E105</f>
        <v>2837.5</v>
      </c>
      <c r="N105" s="67">
        <f>'Prices by product'!J105</f>
        <v>2125</v>
      </c>
      <c r="O105" s="66">
        <f>'Prices by product'!O105</f>
        <v>2725</v>
      </c>
      <c r="P105" s="29"/>
      <c r="Q105" s="66">
        <f>'Prices by product'!F105</f>
        <v>2677.2666666666669</v>
      </c>
      <c r="R105" s="67">
        <f>'Prices by product'!K105</f>
        <v>2010.8</v>
      </c>
      <c r="S105" s="66">
        <f>'Prices by product'!P105</f>
        <v>2669.6666666666665</v>
      </c>
      <c r="T105" s="67">
        <f>'Prices by product'!T105</f>
        <v>3533.9</v>
      </c>
      <c r="U105" s="39"/>
    </row>
    <row r="106" spans="2:21">
      <c r="B106" s="62">
        <v>39814</v>
      </c>
      <c r="C106" s="63">
        <f>'Prices by product'!C106</f>
        <v>2396</v>
      </c>
      <c r="D106" s="63">
        <f>'Prices by product'!H106</f>
        <v>1833.8</v>
      </c>
      <c r="E106" s="63">
        <f>'Prices by product'!M106</f>
        <v>2607</v>
      </c>
      <c r="F106" s="64">
        <f>'Prices by product'!R106</f>
        <v>2857.4</v>
      </c>
      <c r="G106" s="30"/>
      <c r="H106" s="63">
        <f>'Prices by product'!D106</f>
        <v>1925</v>
      </c>
      <c r="I106" s="64">
        <f>'Prices by product'!I106</f>
        <v>1825</v>
      </c>
      <c r="J106" s="63">
        <f>'Prices by product'!N106</f>
        <v>1900</v>
      </c>
      <c r="K106" s="64">
        <f>'Prices by product'!S106</f>
        <v>2675</v>
      </c>
      <c r="L106" s="29"/>
      <c r="M106" s="63">
        <f>'Prices by product'!E106</f>
        <v>2718.8</v>
      </c>
      <c r="N106" s="64">
        <f>'Prices by product'!J106</f>
        <v>2156.3000000000002</v>
      </c>
      <c r="O106" s="63">
        <f>'Prices by product'!O106</f>
        <v>2406</v>
      </c>
      <c r="P106" s="29"/>
      <c r="Q106" s="63">
        <f>'Prices by product'!F106</f>
        <v>2346.6</v>
      </c>
      <c r="R106" s="64">
        <f>'Prices by product'!K106</f>
        <v>1938.3666666666668</v>
      </c>
      <c r="S106" s="63">
        <f>'Prices by product'!P106</f>
        <v>2304.3333333333335</v>
      </c>
      <c r="T106" s="64">
        <f>'Prices by product'!T106</f>
        <v>2766.2</v>
      </c>
      <c r="U106" s="39"/>
    </row>
    <row r="107" spans="2:21">
      <c r="B107" s="65">
        <v>39845</v>
      </c>
      <c r="C107" s="66">
        <f>'Prices by product'!C107</f>
        <v>2370</v>
      </c>
      <c r="D107" s="66">
        <f>'Prices by product'!H107</f>
        <v>1811.1</v>
      </c>
      <c r="E107" s="66">
        <f>'Prices by product'!M107</f>
        <v>2400.6</v>
      </c>
      <c r="F107" s="67">
        <f>'Prices by product'!R107</f>
        <v>2539.3000000000002</v>
      </c>
      <c r="G107" s="30"/>
      <c r="H107" s="66">
        <f>'Prices by product'!D107</f>
        <v>1850</v>
      </c>
      <c r="I107" s="67">
        <f>'Prices by product'!I107</f>
        <v>1750</v>
      </c>
      <c r="J107" s="66">
        <f>'Prices by product'!N107</f>
        <v>1866.7</v>
      </c>
      <c r="K107" s="67">
        <f>'Prices by product'!S107</f>
        <v>2450</v>
      </c>
      <c r="L107" s="29"/>
      <c r="M107" s="66">
        <f>'Prices by product'!E107</f>
        <v>2650</v>
      </c>
      <c r="N107" s="67">
        <f>'Prices by product'!J107</f>
        <v>2093.8000000000002</v>
      </c>
      <c r="O107" s="66">
        <f>'Prices by product'!O107</f>
        <v>2163</v>
      </c>
      <c r="P107" s="29"/>
      <c r="Q107" s="66">
        <f>'Prices by product'!F107</f>
        <v>2290</v>
      </c>
      <c r="R107" s="67">
        <f>'Prices by product'!K107</f>
        <v>1884.9666666666665</v>
      </c>
      <c r="S107" s="66">
        <f>'Prices by product'!P107</f>
        <v>2143.4333333333334</v>
      </c>
      <c r="T107" s="67">
        <f>'Prices by product'!T107</f>
        <v>2494.65</v>
      </c>
      <c r="U107" s="39"/>
    </row>
    <row r="108" spans="2:21">
      <c r="B108" s="62">
        <v>39873</v>
      </c>
      <c r="C108" s="63">
        <f>'Prices by product'!C108</f>
        <v>2488.8000000000002</v>
      </c>
      <c r="D108" s="63">
        <f>'Prices by product'!H108</f>
        <v>1800.3</v>
      </c>
      <c r="E108" s="63">
        <f>'Prices by product'!M108</f>
        <v>2375</v>
      </c>
      <c r="F108" s="64">
        <f>'Prices by product'!R108</f>
        <v>2780.3</v>
      </c>
      <c r="G108" s="30"/>
      <c r="H108" s="63">
        <f>'Prices by product'!D108</f>
        <v>1850</v>
      </c>
      <c r="I108" s="64">
        <f>'Prices by product'!I108</f>
        <v>1812.5</v>
      </c>
      <c r="J108" s="63">
        <f>'Prices by product'!N108</f>
        <v>2000</v>
      </c>
      <c r="K108" s="64">
        <f>'Prices by product'!S108</f>
        <v>2525</v>
      </c>
      <c r="L108" s="29"/>
      <c r="M108" s="63">
        <f>'Prices by product'!E108</f>
        <v>2481.3000000000002</v>
      </c>
      <c r="N108" s="64">
        <f>'Prices by product'!J108</f>
        <v>2056.3000000000002</v>
      </c>
      <c r="O108" s="63">
        <f>'Prices by product'!O108</f>
        <v>2306</v>
      </c>
      <c r="P108" s="29"/>
      <c r="Q108" s="63">
        <f>'Prices by product'!F108</f>
        <v>2273.3666666666668</v>
      </c>
      <c r="R108" s="64">
        <f>'Prices by product'!K108</f>
        <v>1889.7</v>
      </c>
      <c r="S108" s="63">
        <f>'Prices by product'!P108</f>
        <v>2227</v>
      </c>
      <c r="T108" s="64">
        <f>'Prices by product'!T108</f>
        <v>2652.65</v>
      </c>
      <c r="U108" s="39"/>
    </row>
    <row r="109" spans="2:21">
      <c r="B109" s="65">
        <v>39904</v>
      </c>
      <c r="C109" s="66">
        <f>'Prices by product'!C109</f>
        <v>2571.6999999999998</v>
      </c>
      <c r="D109" s="66">
        <f>'Prices by product'!H109</f>
        <v>1806.7</v>
      </c>
      <c r="E109" s="66">
        <f>'Prices by product'!M109</f>
        <v>2486.6</v>
      </c>
      <c r="F109" s="67">
        <f>'Prices by product'!R109</f>
        <v>2815.5</v>
      </c>
      <c r="G109" s="30"/>
      <c r="H109" s="66">
        <f>'Prices by product'!D109</f>
        <v>1800</v>
      </c>
      <c r="I109" s="67">
        <f>'Prices by product'!I109</f>
        <v>1975</v>
      </c>
      <c r="J109" s="66">
        <f>'Prices by product'!N109</f>
        <v>2137.5</v>
      </c>
      <c r="K109" s="67">
        <f>'Prices by product'!S109</f>
        <v>2425</v>
      </c>
      <c r="L109" s="29"/>
      <c r="M109" s="66">
        <f>'Prices by product'!E109</f>
        <v>2775</v>
      </c>
      <c r="N109" s="67">
        <f>'Prices by product'!J109</f>
        <v>2137.5</v>
      </c>
      <c r="O109" s="66">
        <f>'Prices by product'!O109</f>
        <v>2350</v>
      </c>
      <c r="P109" s="29"/>
      <c r="Q109" s="66">
        <f>'Prices by product'!F109</f>
        <v>2382.2333333333331</v>
      </c>
      <c r="R109" s="67">
        <f>'Prices by product'!K109</f>
        <v>1973.0666666666666</v>
      </c>
      <c r="S109" s="66">
        <f>'Prices by product'!P109</f>
        <v>2324.7000000000003</v>
      </c>
      <c r="T109" s="67">
        <f>'Prices by product'!T109</f>
        <v>2620.25</v>
      </c>
      <c r="U109" s="39"/>
    </row>
    <row r="110" spans="2:21">
      <c r="B110" s="62">
        <v>39934</v>
      </c>
      <c r="C110" s="63">
        <f>'Prices by product'!C110</f>
        <v>2680.6</v>
      </c>
      <c r="D110" s="63">
        <f>'Prices by product'!H110</f>
        <v>1833.8</v>
      </c>
      <c r="E110" s="63">
        <f>'Prices by product'!M110</f>
        <v>2623.5</v>
      </c>
      <c r="F110" s="64">
        <f>'Prices by product'!R110</f>
        <v>2547</v>
      </c>
      <c r="G110" s="30"/>
      <c r="H110" s="63">
        <f>'Prices by product'!D110</f>
        <v>1900</v>
      </c>
      <c r="I110" s="64">
        <f>'Prices by product'!I110</f>
        <v>2000</v>
      </c>
      <c r="J110" s="63">
        <f>'Prices by product'!N110</f>
        <v>2200</v>
      </c>
      <c r="K110" s="64">
        <f>'Prices by product'!S110</f>
        <v>2575</v>
      </c>
      <c r="L110" s="29"/>
      <c r="M110" s="63">
        <f>'Prices by product'!E110</f>
        <v>2831.3</v>
      </c>
      <c r="N110" s="64">
        <f>'Prices by product'!J110</f>
        <v>2166.3000000000002</v>
      </c>
      <c r="O110" s="63">
        <f>'Prices by product'!O110</f>
        <v>2581</v>
      </c>
      <c r="P110" s="29"/>
      <c r="Q110" s="63">
        <f>'Prices by product'!F110</f>
        <v>2470.6333333333337</v>
      </c>
      <c r="R110" s="64">
        <f>'Prices by product'!K110</f>
        <v>2000.0333333333335</v>
      </c>
      <c r="S110" s="63">
        <f>'Prices by product'!P110</f>
        <v>2468.1666666666665</v>
      </c>
      <c r="T110" s="64">
        <f>'Prices by product'!T110</f>
        <v>2561</v>
      </c>
      <c r="U110" s="39"/>
    </row>
    <row r="111" spans="2:21">
      <c r="B111" s="65">
        <v>39965</v>
      </c>
      <c r="C111" s="66">
        <f>'Prices by product'!C111</f>
        <v>2661.6</v>
      </c>
      <c r="D111" s="66">
        <f>'Prices by product'!H111</f>
        <v>1865.3</v>
      </c>
      <c r="E111" s="66">
        <f>'Prices by product'!M111</f>
        <v>2562.9</v>
      </c>
      <c r="F111" s="67">
        <f>'Prices by product'!R111</f>
        <v>2527.8000000000002</v>
      </c>
      <c r="G111" s="30"/>
      <c r="H111" s="66">
        <f>'Prices by product'!D111</f>
        <v>1887.5</v>
      </c>
      <c r="I111" s="67">
        <f>'Prices by product'!I111</f>
        <v>2000</v>
      </c>
      <c r="J111" s="66">
        <f>'Prices by product'!N111</f>
        <v>2050</v>
      </c>
      <c r="K111" s="67">
        <f>'Prices by product'!S111</f>
        <v>2562.5</v>
      </c>
      <c r="L111" s="29"/>
      <c r="M111" s="66">
        <f>'Prices by product'!E111</f>
        <v>2975</v>
      </c>
      <c r="N111" s="67">
        <f>'Prices by product'!J111</f>
        <v>2300</v>
      </c>
      <c r="O111" s="66">
        <f>'Prices by product'!O111</f>
        <v>2638</v>
      </c>
      <c r="P111" s="29"/>
      <c r="Q111" s="66">
        <f>'Prices by product'!F111</f>
        <v>2508.0333333333333</v>
      </c>
      <c r="R111" s="67">
        <f>'Prices by product'!K111</f>
        <v>2055.1</v>
      </c>
      <c r="S111" s="66">
        <f>'Prices by product'!P111</f>
        <v>2416.9666666666667</v>
      </c>
      <c r="T111" s="67">
        <f>'Prices by product'!T111</f>
        <v>2545.15</v>
      </c>
      <c r="U111" s="39"/>
    </row>
    <row r="112" spans="2:21">
      <c r="B112" s="62">
        <v>39995</v>
      </c>
      <c r="C112" s="63">
        <f>'Prices by product'!C112</f>
        <v>2642.5</v>
      </c>
      <c r="D112" s="63">
        <f>'Prices by product'!H112</f>
        <v>1856.7</v>
      </c>
      <c r="E112" s="63">
        <f>'Prices by product'!M112</f>
        <v>2543.6999999999998</v>
      </c>
      <c r="F112" s="64">
        <f>'Prices by product'!R112</f>
        <v>2498.6999999999998</v>
      </c>
      <c r="G112" s="30"/>
      <c r="H112" s="63">
        <f>'Prices by product'!D112</f>
        <v>1912.5</v>
      </c>
      <c r="I112" s="64">
        <f>'Prices by product'!I112</f>
        <v>2012.5</v>
      </c>
      <c r="J112" s="63">
        <f>'Prices by product'!N112</f>
        <v>2012.5</v>
      </c>
      <c r="K112" s="64">
        <f>'Prices by product'!S112</f>
        <v>2650</v>
      </c>
      <c r="L112" s="29"/>
      <c r="M112" s="63">
        <f>'Prices by product'!E112</f>
        <v>3068.8</v>
      </c>
      <c r="N112" s="64">
        <f>'Prices by product'!J112</f>
        <v>2368.8000000000002</v>
      </c>
      <c r="O112" s="63">
        <f>'Prices by product'!O112</f>
        <v>2650</v>
      </c>
      <c r="P112" s="29"/>
      <c r="Q112" s="63">
        <f>'Prices by product'!F112</f>
        <v>2541.2666666666669</v>
      </c>
      <c r="R112" s="64">
        <f>'Prices by product'!K112</f>
        <v>2079.3333333333335</v>
      </c>
      <c r="S112" s="63">
        <f>'Prices by product'!P112</f>
        <v>2402.0666666666666</v>
      </c>
      <c r="T112" s="64">
        <f>'Prices by product'!T112</f>
        <v>2574.35</v>
      </c>
      <c r="U112" s="39"/>
    </row>
    <row r="113" spans="2:21">
      <c r="B113" s="65">
        <v>40026</v>
      </c>
      <c r="C113" s="66">
        <f>'Prices by product'!C113</f>
        <v>2652.2</v>
      </c>
      <c r="D113" s="66">
        <f>'Prices by product'!H113</f>
        <v>1910.5</v>
      </c>
      <c r="E113" s="66">
        <f>'Prices by product'!M113</f>
        <v>2592.6</v>
      </c>
      <c r="F113" s="67">
        <f>'Prices by product'!R113</f>
        <v>2778.9</v>
      </c>
      <c r="G113" s="30"/>
      <c r="H113" s="66">
        <f>'Prices by product'!D113</f>
        <v>2016.7</v>
      </c>
      <c r="I113" s="67">
        <f>'Prices by product'!I113</f>
        <v>2058.3000000000002</v>
      </c>
      <c r="J113" s="66">
        <f>'Prices by product'!N113</f>
        <v>2291.6999999999998</v>
      </c>
      <c r="K113" s="67">
        <f>'Prices by product'!S113</f>
        <v>2716.7</v>
      </c>
      <c r="L113" s="29"/>
      <c r="M113" s="66">
        <f>'Prices by product'!E113</f>
        <v>3216.7</v>
      </c>
      <c r="N113" s="67">
        <f>'Prices by product'!J113</f>
        <v>2358.3000000000002</v>
      </c>
      <c r="O113" s="66">
        <f>'Prices by product'!O113</f>
        <v>2738</v>
      </c>
      <c r="P113" s="29"/>
      <c r="Q113" s="66">
        <f>'Prices by product'!F113</f>
        <v>2628.5333333333333</v>
      </c>
      <c r="R113" s="67">
        <f>'Prices by product'!K113</f>
        <v>2109.0333333333333</v>
      </c>
      <c r="S113" s="66">
        <f>'Prices by product'!P113</f>
        <v>2540.7666666666664</v>
      </c>
      <c r="T113" s="67">
        <f>'Prices by product'!T113</f>
        <v>2747.8</v>
      </c>
      <c r="U113" s="39"/>
    </row>
    <row r="114" spans="2:21">
      <c r="B114" s="62">
        <v>40057</v>
      </c>
      <c r="C114" s="63">
        <f>'Prices by product'!C114</f>
        <v>2603.9</v>
      </c>
      <c r="D114" s="63">
        <f>'Prices by product'!H114</f>
        <v>2130.5</v>
      </c>
      <c r="E114" s="63">
        <f>'Prices by product'!M114</f>
        <v>2799.4</v>
      </c>
      <c r="F114" s="64">
        <f>'Prices by product'!R114</f>
        <v>2981.1</v>
      </c>
      <c r="G114" s="30"/>
      <c r="H114" s="63">
        <f>'Prices by product'!D114</f>
        <v>2250</v>
      </c>
      <c r="I114" s="64">
        <f>'Prices by product'!I114</f>
        <v>2343.8000000000002</v>
      </c>
      <c r="J114" s="63">
        <f>'Prices by product'!N114</f>
        <v>2825</v>
      </c>
      <c r="K114" s="64">
        <f>'Prices by product'!S114</f>
        <v>2775</v>
      </c>
      <c r="L114" s="29"/>
      <c r="M114" s="63">
        <f>'Prices by product'!E114</f>
        <v>3450</v>
      </c>
      <c r="N114" s="64">
        <f>'Prices by product'!J114</f>
        <v>2518.8000000000002</v>
      </c>
      <c r="O114" s="63">
        <f>'Prices by product'!O114</f>
        <v>3106</v>
      </c>
      <c r="P114" s="29"/>
      <c r="Q114" s="63">
        <f>'Prices by product'!F114</f>
        <v>2767.9666666666667</v>
      </c>
      <c r="R114" s="64">
        <f>'Prices by product'!K114</f>
        <v>2331.0333333333333</v>
      </c>
      <c r="S114" s="63">
        <f>'Prices by product'!P114</f>
        <v>2910.1333333333332</v>
      </c>
      <c r="T114" s="64">
        <f>'Prices by product'!T114</f>
        <v>2878.05</v>
      </c>
      <c r="U114" s="39"/>
    </row>
    <row r="115" spans="2:21">
      <c r="B115" s="65">
        <v>40087</v>
      </c>
      <c r="C115" s="66">
        <f>'Prices by product'!C115</f>
        <v>2699.6</v>
      </c>
      <c r="D115" s="66">
        <f>'Prices by product'!H115</f>
        <v>2264.1</v>
      </c>
      <c r="E115" s="66">
        <f>'Prices by product'!M115</f>
        <v>3038</v>
      </c>
      <c r="F115" s="67">
        <f>'Prices by product'!R115</f>
        <v>3110.7</v>
      </c>
      <c r="G115" s="30"/>
      <c r="H115" s="66">
        <f>'Prices by product'!D115</f>
        <v>2725</v>
      </c>
      <c r="I115" s="67">
        <f>'Prices by product'!I115</f>
        <v>2587.5</v>
      </c>
      <c r="J115" s="66">
        <f>'Prices by product'!N115</f>
        <v>3000</v>
      </c>
      <c r="K115" s="67">
        <f>'Prices by product'!S115</f>
        <v>3212.5</v>
      </c>
      <c r="L115" s="29"/>
      <c r="M115" s="66">
        <f>'Prices by product'!E115</f>
        <v>4018.8</v>
      </c>
      <c r="N115" s="67">
        <f>'Prices by product'!J115</f>
        <v>2725</v>
      </c>
      <c r="O115" s="66">
        <f>'Prices by product'!O115</f>
        <v>3581</v>
      </c>
      <c r="P115" s="29"/>
      <c r="Q115" s="66">
        <f>'Prices by product'!F115</f>
        <v>3147.8000000000006</v>
      </c>
      <c r="R115" s="67">
        <f>'Prices by product'!K115</f>
        <v>2525.5333333333333</v>
      </c>
      <c r="S115" s="66">
        <f>'Prices by product'!P115</f>
        <v>3206.3333333333335</v>
      </c>
      <c r="T115" s="67">
        <f>'Prices by product'!T115</f>
        <v>3161.6</v>
      </c>
      <c r="U115" s="39"/>
    </row>
    <row r="116" spans="2:21">
      <c r="B116" s="62">
        <v>40118</v>
      </c>
      <c r="C116" s="63">
        <f>'Prices by product'!C116</f>
        <v>3046.1</v>
      </c>
      <c r="D116" s="63">
        <f>'Prices by product'!H116</f>
        <v>2451.5</v>
      </c>
      <c r="E116" s="63">
        <f>'Prices by product'!M116</f>
        <v>3279.6</v>
      </c>
      <c r="F116" s="64">
        <f>'Prices by product'!R116</f>
        <v>3344.2</v>
      </c>
      <c r="G116" s="30"/>
      <c r="H116" s="63">
        <f>'Prices by product'!D116</f>
        <v>3375</v>
      </c>
      <c r="I116" s="64">
        <f>'Prices by product'!I116</f>
        <v>3150</v>
      </c>
      <c r="J116" s="63">
        <f>'Prices by product'!N116</f>
        <v>3525</v>
      </c>
      <c r="K116" s="64">
        <f>'Prices by product'!S116</f>
        <v>3762.5</v>
      </c>
      <c r="L116" s="29"/>
      <c r="M116" s="63">
        <f>'Prices by product'!E116</f>
        <v>4750</v>
      </c>
      <c r="N116" s="64">
        <f>'Prices by product'!J116</f>
        <v>3225</v>
      </c>
      <c r="O116" s="63">
        <f>'Prices by product'!O116</f>
        <v>3925</v>
      </c>
      <c r="P116" s="29"/>
      <c r="Q116" s="63">
        <f>'Prices by product'!F116</f>
        <v>3723.7000000000003</v>
      </c>
      <c r="R116" s="64">
        <f>'Prices by product'!K116</f>
        <v>2942.1666666666665</v>
      </c>
      <c r="S116" s="63">
        <f>'Prices by product'!P116</f>
        <v>3576.5333333333333</v>
      </c>
      <c r="T116" s="64">
        <f>'Prices by product'!T116</f>
        <v>3553.35</v>
      </c>
      <c r="U116" s="39"/>
    </row>
    <row r="117" spans="2:21">
      <c r="B117" s="65">
        <v>40148</v>
      </c>
      <c r="C117" s="66">
        <f>'Prices by product'!C117</f>
        <v>3187.7</v>
      </c>
      <c r="D117" s="66">
        <f>'Prices by product'!H117</f>
        <v>2834.7</v>
      </c>
      <c r="E117" s="66">
        <f>'Prices by product'!M117</f>
        <v>3262.8</v>
      </c>
      <c r="F117" s="67">
        <f>'Prices by product'!R117</f>
        <v>3520.6</v>
      </c>
      <c r="G117" s="30"/>
      <c r="H117" s="66">
        <f>'Prices by product'!D117</f>
        <v>3983.3</v>
      </c>
      <c r="I117" s="67">
        <f>'Prices by product'!I117</f>
        <v>3383.3</v>
      </c>
      <c r="J117" s="66">
        <f>'Prices by product'!N117</f>
        <v>3550</v>
      </c>
      <c r="K117" s="67">
        <f>'Prices by product'!S117</f>
        <v>4400</v>
      </c>
      <c r="L117" s="29"/>
      <c r="M117" s="66">
        <f>'Prices by product'!E117</f>
        <v>5062.5</v>
      </c>
      <c r="N117" s="67">
        <f>'Prices by product'!J117</f>
        <v>3266.7</v>
      </c>
      <c r="O117" s="66">
        <f>'Prices by product'!O117</f>
        <v>3825</v>
      </c>
      <c r="P117" s="29"/>
      <c r="Q117" s="66">
        <f>'Prices by product'!F117</f>
        <v>4077.8333333333335</v>
      </c>
      <c r="R117" s="67">
        <f>'Prices by product'!K117</f>
        <v>3161.5666666666671</v>
      </c>
      <c r="S117" s="66">
        <f>'Prices by product'!P117</f>
        <v>3545.9333333333329</v>
      </c>
      <c r="T117" s="67">
        <f>'Prices by product'!T117</f>
        <v>3960.3</v>
      </c>
      <c r="U117" s="39"/>
    </row>
    <row r="118" spans="2:21">
      <c r="B118" s="62">
        <v>40179</v>
      </c>
      <c r="C118" s="63">
        <f>'Prices by product'!C118</f>
        <v>3000.5</v>
      </c>
      <c r="D118" s="63">
        <f>'Prices by product'!H118</f>
        <v>2629.9</v>
      </c>
      <c r="E118" s="63">
        <f>'Prices by product'!M118</f>
        <v>3283.8</v>
      </c>
      <c r="F118" s="64">
        <f>'Prices by product'!R118</f>
        <v>3389.4</v>
      </c>
      <c r="G118" s="30"/>
      <c r="H118" s="63">
        <f>'Prices by product'!D118</f>
        <v>3800</v>
      </c>
      <c r="I118" s="64">
        <f>'Prices by product'!I118</f>
        <v>3062.5</v>
      </c>
      <c r="J118" s="63">
        <f>'Prices by product'!N118</f>
        <v>3300</v>
      </c>
      <c r="K118" s="64">
        <f>'Prices by product'!S118</f>
        <v>4200</v>
      </c>
      <c r="L118" s="29"/>
      <c r="M118" s="63">
        <f>'Prices by product'!E118</f>
        <v>4393.8</v>
      </c>
      <c r="N118" s="64">
        <f>'Prices by product'!J118</f>
        <v>2900</v>
      </c>
      <c r="O118" s="63">
        <f>'Prices by product'!O118</f>
        <v>3537.5</v>
      </c>
      <c r="P118" s="29"/>
      <c r="Q118" s="63">
        <f>'Prices by product'!F118</f>
        <v>3731.4333333333329</v>
      </c>
      <c r="R118" s="64">
        <f>'Prices by product'!K118</f>
        <v>2864.1333333333332</v>
      </c>
      <c r="S118" s="63">
        <f>'Prices by product'!P118</f>
        <v>3373.7666666666664</v>
      </c>
      <c r="T118" s="64">
        <f>'Prices by product'!T118</f>
        <v>3794.7</v>
      </c>
      <c r="U118" s="39"/>
    </row>
    <row r="119" spans="2:21">
      <c r="B119" s="65">
        <v>40210</v>
      </c>
      <c r="C119" s="66">
        <f>'Prices by product'!C119</f>
        <v>3000.3</v>
      </c>
      <c r="D119" s="66">
        <f>'Prices by product'!H119</f>
        <v>2383.6</v>
      </c>
      <c r="E119" s="66">
        <f>'Prices by product'!M119</f>
        <v>3151.5</v>
      </c>
      <c r="F119" s="67">
        <f>'Prices by product'!R119</f>
        <v>3331.2</v>
      </c>
      <c r="G119" s="30"/>
      <c r="H119" s="66">
        <f>'Prices by product'!D119</f>
        <v>3687.5</v>
      </c>
      <c r="I119" s="67">
        <f>'Prices by product'!I119</f>
        <v>2750</v>
      </c>
      <c r="J119" s="66">
        <f>'Prices by product'!N119</f>
        <v>3137.5</v>
      </c>
      <c r="K119" s="67">
        <f>'Prices by product'!S119</f>
        <v>4012.5</v>
      </c>
      <c r="L119" s="29"/>
      <c r="M119" s="66">
        <f>'Prices by product'!E119</f>
        <v>3862.5</v>
      </c>
      <c r="N119" s="67">
        <f>'Prices by product'!J119</f>
        <v>2725</v>
      </c>
      <c r="O119" s="66">
        <f>'Prices by product'!O119</f>
        <v>3368.8</v>
      </c>
      <c r="P119" s="29"/>
      <c r="Q119" s="66">
        <f>'Prices by product'!F119</f>
        <v>3516.7666666666664</v>
      </c>
      <c r="R119" s="67">
        <f>'Prices by product'!K119</f>
        <v>2619.5333333333333</v>
      </c>
      <c r="S119" s="66">
        <f>'Prices by product'!P119</f>
        <v>3219.2666666666664</v>
      </c>
      <c r="T119" s="67">
        <f>'Prices by product'!T119</f>
        <v>3671.85</v>
      </c>
      <c r="U119" s="39"/>
    </row>
    <row r="120" spans="2:21">
      <c r="B120" s="62">
        <v>40238</v>
      </c>
      <c r="C120" s="63">
        <f>'Prices by product'!C120</f>
        <v>3172</v>
      </c>
      <c r="D120" s="63">
        <f>'Prices by product'!H120</f>
        <v>2304.6999999999998</v>
      </c>
      <c r="E120" s="63">
        <f>'Prices by product'!M120</f>
        <v>3264.8</v>
      </c>
      <c r="F120" s="64">
        <f>'Prices by product'!R120</f>
        <v>3005.3</v>
      </c>
      <c r="G120" s="30"/>
      <c r="H120" s="63">
        <f>'Prices by product'!D120</f>
        <v>3725</v>
      </c>
      <c r="I120" s="64">
        <f>'Prices by product'!I120</f>
        <v>2856.3</v>
      </c>
      <c r="J120" s="63">
        <f>'Prices by product'!N120</f>
        <v>3175</v>
      </c>
      <c r="K120" s="64">
        <f>'Prices by product'!S120</f>
        <v>3800</v>
      </c>
      <c r="L120" s="29"/>
      <c r="M120" s="63">
        <f>'Prices by product'!E120</f>
        <v>3918.8</v>
      </c>
      <c r="N120" s="64">
        <f>'Prices by product'!J120</f>
        <v>2775</v>
      </c>
      <c r="O120" s="63">
        <f>'Prices by product'!O120</f>
        <v>3362.5</v>
      </c>
      <c r="P120" s="29"/>
      <c r="Q120" s="63">
        <f>'Prices by product'!F120</f>
        <v>3605.2666666666664</v>
      </c>
      <c r="R120" s="64">
        <f>'Prices by product'!K120</f>
        <v>2645.3333333333335</v>
      </c>
      <c r="S120" s="63">
        <f>'Prices by product'!P120</f>
        <v>3267.4333333333329</v>
      </c>
      <c r="T120" s="64">
        <f>'Prices by product'!T120</f>
        <v>3402.65</v>
      </c>
      <c r="U120" s="39"/>
    </row>
    <row r="121" spans="2:21">
      <c r="B121" s="65">
        <v>40269</v>
      </c>
      <c r="C121" s="66">
        <f>'Prices by product'!C121</f>
        <v>3256.9</v>
      </c>
      <c r="D121" s="66">
        <f>'Prices by product'!H121</f>
        <v>2470.9</v>
      </c>
      <c r="E121" s="66">
        <f>'Prices by product'!M121</f>
        <v>3275.9</v>
      </c>
      <c r="F121" s="67">
        <f>'Prices by product'!R121</f>
        <v>3048.3</v>
      </c>
      <c r="G121" s="30"/>
      <c r="H121" s="66">
        <f>'Prices by product'!D121</f>
        <v>3800</v>
      </c>
      <c r="I121" s="67">
        <f>'Prices by product'!I121</f>
        <v>3250</v>
      </c>
      <c r="J121" s="66">
        <f>'Prices by product'!N121</f>
        <v>3500</v>
      </c>
      <c r="K121" s="67">
        <f>'Prices by product'!S121</f>
        <v>3900</v>
      </c>
      <c r="L121" s="29"/>
      <c r="M121" s="66">
        <f>'Prices by product'!E121</f>
        <v>4106.3</v>
      </c>
      <c r="N121" s="67">
        <f>'Prices by product'!J121</f>
        <v>2937.5</v>
      </c>
      <c r="O121" s="66">
        <f>'Prices by product'!O121</f>
        <v>3506.3</v>
      </c>
      <c r="P121" s="29"/>
      <c r="Q121" s="66">
        <f>'Prices by product'!F121</f>
        <v>3721.0666666666671</v>
      </c>
      <c r="R121" s="67">
        <f>'Prices by product'!K121</f>
        <v>2886.1333333333332</v>
      </c>
      <c r="S121" s="66">
        <f>'Prices by product'!P121</f>
        <v>3427.4</v>
      </c>
      <c r="T121" s="67">
        <f>'Prices by product'!T121</f>
        <v>3474.15</v>
      </c>
      <c r="U121" s="39"/>
    </row>
    <row r="122" spans="2:21">
      <c r="B122" s="62">
        <v>40299</v>
      </c>
      <c r="C122" s="63">
        <f>'Prices by product'!C122</f>
        <v>3483.5</v>
      </c>
      <c r="D122" s="63">
        <f>'Prices by product'!H122</f>
        <v>2760.2</v>
      </c>
      <c r="E122" s="63">
        <f>'Prices by product'!M122</f>
        <v>3466.8</v>
      </c>
      <c r="F122" s="64">
        <f>'Prices by product'!R122</f>
        <v>3143.1</v>
      </c>
      <c r="G122" s="30"/>
      <c r="H122" s="63">
        <f>'Prices by product'!D122</f>
        <v>3925</v>
      </c>
      <c r="I122" s="64">
        <f>'Prices by product'!I122</f>
        <v>3575</v>
      </c>
      <c r="J122" s="63">
        <f>'Prices by product'!N122</f>
        <v>3912.5</v>
      </c>
      <c r="K122" s="64">
        <f>'Prices by product'!S122</f>
        <v>4012.5</v>
      </c>
      <c r="L122" s="29"/>
      <c r="M122" s="63">
        <f>'Prices by product'!E122</f>
        <v>4387.5</v>
      </c>
      <c r="N122" s="64">
        <f>'Prices by product'!J122</f>
        <v>3193.8</v>
      </c>
      <c r="O122" s="63">
        <f>'Prices by product'!O122</f>
        <v>3750</v>
      </c>
      <c r="P122" s="29"/>
      <c r="Q122" s="63">
        <f>'Prices by product'!F122</f>
        <v>3932</v>
      </c>
      <c r="R122" s="64">
        <f>'Prices by product'!K122</f>
        <v>3176.3333333333335</v>
      </c>
      <c r="S122" s="63">
        <f>'Prices by product'!P122</f>
        <v>3709.7666666666664</v>
      </c>
      <c r="T122" s="64">
        <f>'Prices by product'!T122</f>
        <v>3577.8</v>
      </c>
      <c r="U122" s="39"/>
    </row>
    <row r="123" spans="2:21">
      <c r="B123" s="65">
        <v>40330</v>
      </c>
      <c r="C123" s="66">
        <f>'Prices by product'!C123</f>
        <v>3515.5</v>
      </c>
      <c r="D123" s="66">
        <f>'Prices by product'!H123</f>
        <v>2784.7</v>
      </c>
      <c r="E123" s="66">
        <f>'Prices by product'!M123</f>
        <v>3549.4</v>
      </c>
      <c r="F123" s="67">
        <f>'Prices by product'!R123</f>
        <v>3191.2</v>
      </c>
      <c r="G123" s="30"/>
      <c r="H123" s="66">
        <f>'Prices by product'!D123</f>
        <v>4075</v>
      </c>
      <c r="I123" s="67">
        <f>'Prices by product'!I123</f>
        <v>3300</v>
      </c>
      <c r="J123" s="66">
        <f>'Prices by product'!N123</f>
        <v>3875</v>
      </c>
      <c r="K123" s="67">
        <f>'Prices by product'!S123</f>
        <v>3975</v>
      </c>
      <c r="L123" s="29"/>
      <c r="M123" s="66">
        <f>'Prices by product'!E123</f>
        <v>4531.3</v>
      </c>
      <c r="N123" s="67">
        <f>'Prices by product'!J123</f>
        <v>3000</v>
      </c>
      <c r="O123" s="66">
        <f>'Prices by product'!O123</f>
        <v>3562.5</v>
      </c>
      <c r="P123" s="29"/>
      <c r="Q123" s="66">
        <f>'Prices by product'!F123</f>
        <v>4040.6</v>
      </c>
      <c r="R123" s="67">
        <f>'Prices by product'!K123</f>
        <v>3028.2333333333336</v>
      </c>
      <c r="S123" s="66">
        <f>'Prices by product'!P123</f>
        <v>3662.2999999999997</v>
      </c>
      <c r="T123" s="67">
        <f>'Prices by product'!T123</f>
        <v>3583.1</v>
      </c>
      <c r="U123" s="39"/>
    </row>
    <row r="124" spans="2:21">
      <c r="B124" s="62">
        <v>40360</v>
      </c>
      <c r="C124" s="63">
        <f>'Prices by product'!C124</f>
        <v>3830.5</v>
      </c>
      <c r="D124" s="63">
        <f>'Prices by product'!H124</f>
        <v>2706.6</v>
      </c>
      <c r="E124" s="63">
        <f>'Prices by product'!M124</f>
        <v>3549.4</v>
      </c>
      <c r="F124" s="64">
        <f>'Prices by product'!R124</f>
        <v>3211.5</v>
      </c>
      <c r="G124" s="30"/>
      <c r="H124" s="63">
        <f>'Prices by product'!D124</f>
        <v>4050</v>
      </c>
      <c r="I124" s="64">
        <f>'Prices by product'!I124</f>
        <v>3200</v>
      </c>
      <c r="J124" s="63">
        <f>'Prices by product'!N124</f>
        <v>3675</v>
      </c>
      <c r="K124" s="64">
        <f>'Prices by product'!S124</f>
        <v>3950</v>
      </c>
      <c r="L124" s="29"/>
      <c r="M124" s="63">
        <f>'Prices by product'!E124</f>
        <v>4618.8</v>
      </c>
      <c r="N124" s="64">
        <f>'Prices by product'!J124</f>
        <v>2900</v>
      </c>
      <c r="O124" s="63">
        <f>'Prices by product'!O124</f>
        <v>3581.3</v>
      </c>
      <c r="P124" s="29"/>
      <c r="Q124" s="63">
        <f>'Prices by product'!F124</f>
        <v>4166.4333333333334</v>
      </c>
      <c r="R124" s="64">
        <f>'Prices by product'!K124</f>
        <v>2935.5333333333333</v>
      </c>
      <c r="S124" s="63">
        <f>'Prices by product'!P124</f>
        <v>3601.9</v>
      </c>
      <c r="T124" s="64">
        <f>'Prices by product'!T124</f>
        <v>3580.75</v>
      </c>
      <c r="U124" s="39"/>
    </row>
    <row r="125" spans="2:21">
      <c r="B125" s="65">
        <v>40391</v>
      </c>
      <c r="C125" s="66">
        <f>'Prices by product'!C125</f>
        <v>4080.3</v>
      </c>
      <c r="D125" s="66">
        <f>'Prices by product'!H125</f>
        <v>2547.9</v>
      </c>
      <c r="E125" s="66">
        <f>'Prices by product'!M125</f>
        <v>3562.9</v>
      </c>
      <c r="F125" s="67">
        <f>'Prices by product'!R125</f>
        <v>3534.2</v>
      </c>
      <c r="G125" s="30"/>
      <c r="H125" s="66">
        <f>'Prices by product'!D125</f>
        <v>3983.3</v>
      </c>
      <c r="I125" s="67">
        <f>'Prices by product'!I125</f>
        <v>3029.2</v>
      </c>
      <c r="J125" s="66">
        <f>'Prices by product'!N125</f>
        <v>3183.3</v>
      </c>
      <c r="K125" s="67">
        <f>'Prices by product'!S125</f>
        <v>3916.7</v>
      </c>
      <c r="L125" s="29"/>
      <c r="M125" s="66">
        <f>'Prices by product'!E125</f>
        <v>4912.5</v>
      </c>
      <c r="N125" s="67">
        <f>'Prices by product'!J125</f>
        <v>2925</v>
      </c>
      <c r="O125" s="66">
        <f>'Prices by product'!O125</f>
        <v>3629.2</v>
      </c>
      <c r="P125" s="29"/>
      <c r="Q125" s="66">
        <f>'Prices by product'!F125</f>
        <v>4325.3666666666668</v>
      </c>
      <c r="R125" s="67">
        <f>'Prices by product'!K125</f>
        <v>2834.0333333333333</v>
      </c>
      <c r="S125" s="66">
        <f>'Prices by product'!P125</f>
        <v>3458.4666666666672</v>
      </c>
      <c r="T125" s="67">
        <f>'Prices by product'!T125</f>
        <v>3725.45</v>
      </c>
      <c r="U125" s="39"/>
    </row>
    <row r="126" spans="2:21">
      <c r="B126" s="62">
        <v>40422</v>
      </c>
      <c r="C126" s="63">
        <f>'Prices by product'!C126</f>
        <v>4755.3999999999996</v>
      </c>
      <c r="D126" s="63">
        <f>'Prices by product'!H126</f>
        <v>2509.5</v>
      </c>
      <c r="E126" s="63">
        <f>'Prices by product'!M126</f>
        <v>3659.7</v>
      </c>
      <c r="F126" s="64">
        <f>'Prices by product'!R126</f>
        <v>3751.4</v>
      </c>
      <c r="G126" s="30"/>
      <c r="H126" s="63">
        <f>'Prices by product'!D126</f>
        <v>4100</v>
      </c>
      <c r="I126" s="64">
        <f>'Prices by product'!I126</f>
        <v>3137.5</v>
      </c>
      <c r="J126" s="63">
        <f>'Prices by product'!N126</f>
        <v>3356.3</v>
      </c>
      <c r="K126" s="64">
        <f>'Prices by product'!S126</f>
        <v>3925</v>
      </c>
      <c r="L126" s="29"/>
      <c r="M126" s="63">
        <f>'Prices by product'!E126</f>
        <v>4937.5</v>
      </c>
      <c r="N126" s="64">
        <f>'Prices by product'!J126</f>
        <v>2881.3</v>
      </c>
      <c r="O126" s="63">
        <f>'Prices by product'!O126</f>
        <v>3512.5</v>
      </c>
      <c r="P126" s="29"/>
      <c r="Q126" s="63">
        <f>'Prices by product'!F126</f>
        <v>4597.6333333333332</v>
      </c>
      <c r="R126" s="64">
        <f>'Prices by product'!K126</f>
        <v>2842.7666666666664</v>
      </c>
      <c r="S126" s="63">
        <f>'Prices by product'!P126</f>
        <v>3509.5</v>
      </c>
      <c r="T126" s="64">
        <f>'Prices by product'!T126</f>
        <v>3838.2</v>
      </c>
      <c r="U126" s="39"/>
    </row>
    <row r="127" spans="2:21">
      <c r="B127" s="65">
        <v>40452</v>
      </c>
      <c r="C127" s="66">
        <f>'Prices by product'!C127</f>
        <v>4826.6000000000004</v>
      </c>
      <c r="D127" s="66">
        <f>'Prices by product'!H127</f>
        <v>2573.6999999999998</v>
      </c>
      <c r="E127" s="66">
        <f>'Prices by product'!M127</f>
        <v>3715.9</v>
      </c>
      <c r="F127" s="67">
        <f>'Prices by product'!R127</f>
        <v>3894.7</v>
      </c>
      <c r="G127" s="30"/>
      <c r="H127" s="66">
        <f>'Prices by product'!D127</f>
        <v>4275</v>
      </c>
      <c r="I127" s="67">
        <f>'Prices by product'!I127</f>
        <v>3175</v>
      </c>
      <c r="J127" s="66">
        <f>'Prices by product'!N127</f>
        <v>3462.5</v>
      </c>
      <c r="K127" s="67">
        <f>'Prices by product'!S127</f>
        <v>4012.5</v>
      </c>
      <c r="L127" s="29"/>
      <c r="M127" s="66">
        <f>'Prices by product'!E127</f>
        <v>5175</v>
      </c>
      <c r="N127" s="67">
        <f>'Prices by product'!J127</f>
        <v>3156.3</v>
      </c>
      <c r="O127" s="66">
        <f>'Prices by product'!O127</f>
        <v>3825</v>
      </c>
      <c r="P127" s="29"/>
      <c r="Q127" s="66">
        <f>'Prices by product'!F127</f>
        <v>4758.8666666666668</v>
      </c>
      <c r="R127" s="67">
        <f>'Prices by product'!K127</f>
        <v>2968.3333333333335</v>
      </c>
      <c r="S127" s="66">
        <f>'Prices by product'!P127</f>
        <v>3667.7999999999997</v>
      </c>
      <c r="T127" s="67">
        <f>'Prices by product'!T127</f>
        <v>3953.6</v>
      </c>
      <c r="U127" s="39"/>
    </row>
    <row r="128" spans="2:21">
      <c r="B128" s="62">
        <v>40483</v>
      </c>
      <c r="C128" s="63">
        <f>'Prices by product'!C128</f>
        <v>4460</v>
      </c>
      <c r="D128" s="63">
        <f>'Prices by product'!H128</f>
        <v>2635.2</v>
      </c>
      <c r="E128" s="63">
        <f>'Prices by product'!M128</f>
        <v>3725.8</v>
      </c>
      <c r="F128" s="64">
        <f>'Prices by product'!R128</f>
        <v>3560.9</v>
      </c>
      <c r="G128" s="30"/>
      <c r="H128" s="63">
        <f>'Prices by product'!D128</f>
        <v>4425</v>
      </c>
      <c r="I128" s="64">
        <f>'Prices by product'!I128</f>
        <v>3075</v>
      </c>
      <c r="J128" s="63">
        <f>'Prices by product'!N128</f>
        <v>3500</v>
      </c>
      <c r="K128" s="64">
        <f>'Prices by product'!S128</f>
        <v>4125</v>
      </c>
      <c r="L128" s="29"/>
      <c r="M128" s="63">
        <f>'Prices by product'!E128</f>
        <v>5237.5</v>
      </c>
      <c r="N128" s="64">
        <f>'Prices by product'!J128</f>
        <v>2912.5</v>
      </c>
      <c r="O128" s="63">
        <f>'Prices by product'!O128</f>
        <v>3712.5</v>
      </c>
      <c r="P128" s="29"/>
      <c r="Q128" s="63">
        <f>'Prices by product'!F128</f>
        <v>4707.5</v>
      </c>
      <c r="R128" s="64">
        <f>'Prices by product'!K128</f>
        <v>2874.2333333333336</v>
      </c>
      <c r="S128" s="63">
        <f>'Prices by product'!P128</f>
        <v>3646.1</v>
      </c>
      <c r="T128" s="64">
        <f>'Prices by product'!T128</f>
        <v>3842.95</v>
      </c>
      <c r="U128" s="39"/>
    </row>
    <row r="129" spans="2:21">
      <c r="B129" s="65">
        <v>40513</v>
      </c>
      <c r="C129" s="66">
        <f>'Prices by product'!C129</f>
        <v>3646.2</v>
      </c>
      <c r="D129" s="66">
        <f>'Prices by product'!H129</f>
        <v>2612</v>
      </c>
      <c r="E129" s="66">
        <f>'Prices by product'!M129</f>
        <v>3745</v>
      </c>
      <c r="F129" s="67">
        <f>'Prices by product'!R129</f>
        <v>3220.1</v>
      </c>
      <c r="G129" s="30"/>
      <c r="H129" s="66">
        <f>'Prices by product'!D129</f>
        <v>4500</v>
      </c>
      <c r="I129" s="67">
        <f>'Prices by product'!I129</f>
        <v>3066.7</v>
      </c>
      <c r="J129" s="66">
        <f>'Prices by product'!N129</f>
        <v>3541.7</v>
      </c>
      <c r="K129" s="67">
        <f>'Prices by product'!S129</f>
        <v>4183.3</v>
      </c>
      <c r="L129" s="29"/>
      <c r="M129" s="66">
        <f>'Prices by product'!E129</f>
        <v>4991.7</v>
      </c>
      <c r="N129" s="67">
        <f>'Prices by product'!J129</f>
        <v>2879.2</v>
      </c>
      <c r="O129" s="66">
        <f>'Prices by product'!O129</f>
        <v>3695.8</v>
      </c>
      <c r="P129" s="29"/>
      <c r="Q129" s="66">
        <f>'Prices by product'!F129</f>
        <v>4379.3</v>
      </c>
      <c r="R129" s="67">
        <f>'Prices by product'!K129</f>
        <v>2852.6333333333332</v>
      </c>
      <c r="S129" s="66">
        <f>'Prices by product'!P129</f>
        <v>3660.8333333333335</v>
      </c>
      <c r="T129" s="67">
        <f>'Prices by product'!T129</f>
        <v>3701.7</v>
      </c>
      <c r="U129" s="39"/>
    </row>
    <row r="130" spans="2:21">
      <c r="B130" s="62">
        <v>40544</v>
      </c>
      <c r="C130" s="63">
        <f>'Prices by product'!C130</f>
        <v>4062.7</v>
      </c>
      <c r="D130" s="63">
        <f>'Prices by product'!H130</f>
        <v>2762.4</v>
      </c>
      <c r="E130" s="63">
        <f>'Prices by product'!M130</f>
        <v>3735.3</v>
      </c>
      <c r="F130" s="64">
        <f>'Prices by product'!R130</f>
        <v>3103.2</v>
      </c>
      <c r="G130" s="30"/>
      <c r="H130" s="63">
        <f>'Prices by product'!D130</f>
        <v>4625</v>
      </c>
      <c r="I130" s="64">
        <f>'Prices by product'!I130</f>
        <v>3600</v>
      </c>
      <c r="J130" s="63">
        <f>'Prices by product'!N130</f>
        <v>3895.8</v>
      </c>
      <c r="K130" s="64">
        <f>'Prices by product'!S130</f>
        <v>4383.3</v>
      </c>
      <c r="L130" s="29"/>
      <c r="M130" s="63">
        <f>'Prices by product'!E130</f>
        <v>4943.8</v>
      </c>
      <c r="N130" s="64">
        <f>'Prices by product'!J130</f>
        <v>3416.7</v>
      </c>
      <c r="O130" s="63">
        <f>'Prices by product'!O130</f>
        <v>4204.2</v>
      </c>
      <c r="P130" s="29"/>
      <c r="Q130" s="63">
        <f>'Prices by product'!F130</f>
        <v>4543.833333333333</v>
      </c>
      <c r="R130" s="64">
        <f>'Prices by product'!K130</f>
        <v>3259.6999999999994</v>
      </c>
      <c r="S130" s="63">
        <f>'Prices by product'!P130</f>
        <v>3945.1</v>
      </c>
      <c r="T130" s="64">
        <f>'Prices by product'!T130</f>
        <v>3743.25</v>
      </c>
      <c r="U130" s="39"/>
    </row>
    <row r="131" spans="2:21">
      <c r="B131" s="65">
        <v>40575</v>
      </c>
      <c r="C131" s="66">
        <f>'Prices by product'!C131</f>
        <v>4559.2</v>
      </c>
      <c r="D131" s="66">
        <f>'Prices by product'!H131</f>
        <v>3026.5</v>
      </c>
      <c r="E131" s="66">
        <f>'Prices by product'!M131</f>
        <v>4059.4</v>
      </c>
      <c r="F131" s="67">
        <f>'Prices by product'!R131</f>
        <v>3846.8</v>
      </c>
      <c r="G131" s="30"/>
      <c r="H131" s="66">
        <f>'Prices by product'!D131</f>
        <v>4825</v>
      </c>
      <c r="I131" s="67">
        <f>'Prices by product'!I131</f>
        <v>3950</v>
      </c>
      <c r="J131" s="66">
        <f>'Prices by product'!N131</f>
        <v>4437.5</v>
      </c>
      <c r="K131" s="67">
        <f>'Prices by product'!S131</f>
        <v>4425</v>
      </c>
      <c r="L131" s="29"/>
      <c r="M131" s="66">
        <f>'Prices by product'!E131</f>
        <v>5425</v>
      </c>
      <c r="N131" s="67">
        <f>'Prices by product'!J131</f>
        <v>3956.3</v>
      </c>
      <c r="O131" s="66">
        <f>'Prices by product'!O131</f>
        <v>4812.5</v>
      </c>
      <c r="P131" s="29"/>
      <c r="Q131" s="66">
        <f>'Prices by product'!F131</f>
        <v>4936.4000000000005</v>
      </c>
      <c r="R131" s="67">
        <f>'Prices by product'!K131</f>
        <v>3644.2666666666664</v>
      </c>
      <c r="S131" s="66">
        <f>'Prices by product'!P131</f>
        <v>4436.4666666666662</v>
      </c>
      <c r="T131" s="67">
        <f>'Prices by product'!T131</f>
        <v>4135.8999999999996</v>
      </c>
      <c r="U131" s="39"/>
    </row>
    <row r="132" spans="2:21">
      <c r="B132" s="62">
        <v>40603</v>
      </c>
      <c r="C132" s="63">
        <f>'Prices by product'!C132</f>
        <v>4539.5</v>
      </c>
      <c r="D132" s="63">
        <f>'Prices by product'!H132</f>
        <v>3294.8</v>
      </c>
      <c r="E132" s="63">
        <f>'Prices by product'!M132</f>
        <v>4205.1000000000004</v>
      </c>
      <c r="F132" s="64">
        <f>'Prices by product'!R132</f>
        <v>4348</v>
      </c>
      <c r="G132" s="30"/>
      <c r="H132" s="63">
        <f>'Prices by product'!D132</f>
        <v>4875</v>
      </c>
      <c r="I132" s="64">
        <f>'Prices by product'!I132</f>
        <v>3750</v>
      </c>
      <c r="J132" s="63">
        <f>'Prices by product'!N132</f>
        <v>4575</v>
      </c>
      <c r="K132" s="64">
        <f>'Prices by product'!S132</f>
        <v>4400</v>
      </c>
      <c r="L132" s="29"/>
      <c r="M132" s="63">
        <f>'Prices by product'!E132</f>
        <v>5706.3</v>
      </c>
      <c r="N132" s="64">
        <f>'Prices by product'!J132</f>
        <v>3775</v>
      </c>
      <c r="O132" s="63">
        <f>'Prices by product'!O132</f>
        <v>4693.8</v>
      </c>
      <c r="P132" s="29"/>
      <c r="Q132" s="63">
        <f>'Prices by product'!F132</f>
        <v>5040.2666666666664</v>
      </c>
      <c r="R132" s="64">
        <f>'Prices by product'!K132</f>
        <v>3606.6</v>
      </c>
      <c r="S132" s="63">
        <f>'Prices by product'!P132</f>
        <v>4491.3</v>
      </c>
      <c r="T132" s="64">
        <f>'Prices by product'!T132</f>
        <v>4374</v>
      </c>
      <c r="U132" s="39"/>
    </row>
    <row r="133" spans="2:21">
      <c r="B133" s="65">
        <v>40634</v>
      </c>
      <c r="C133" s="66">
        <f>'Prices by product'!C133</f>
        <v>4403.7</v>
      </c>
      <c r="D133" s="66">
        <f>'Prices by product'!H133</f>
        <v>3456.9</v>
      </c>
      <c r="E133" s="66">
        <f>'Prices by product'!M133</f>
        <v>4271.2</v>
      </c>
      <c r="F133" s="67">
        <f>'Prices by product'!R133</f>
        <v>3744.1</v>
      </c>
      <c r="G133" s="30"/>
      <c r="H133" s="66">
        <f>'Prices by product'!D133</f>
        <v>4850</v>
      </c>
      <c r="I133" s="67">
        <f>'Prices by product'!I133</f>
        <v>3768.8</v>
      </c>
      <c r="J133" s="66">
        <f>'Prices by product'!N133</f>
        <v>4112.5</v>
      </c>
      <c r="K133" s="67">
        <f>'Prices by product'!S133</f>
        <v>4425</v>
      </c>
      <c r="L133" s="29"/>
      <c r="M133" s="66">
        <f>'Prices by product'!E133</f>
        <v>5650</v>
      </c>
      <c r="N133" s="67">
        <f>'Prices by product'!J133</f>
        <v>3481.3</v>
      </c>
      <c r="O133" s="66">
        <f>'Prices by product'!O133</f>
        <v>4460</v>
      </c>
      <c r="P133" s="29"/>
      <c r="Q133" s="66">
        <f>'Prices by product'!F133</f>
        <v>4967.9000000000005</v>
      </c>
      <c r="R133" s="67">
        <f>'Prices by product'!K133</f>
        <v>3569</v>
      </c>
      <c r="S133" s="66">
        <f>'Prices by product'!P133</f>
        <v>4281.2333333333336</v>
      </c>
      <c r="T133" s="67">
        <f>'Prices by product'!T133</f>
        <v>4084.55</v>
      </c>
      <c r="U133" s="39"/>
    </row>
    <row r="134" spans="2:21">
      <c r="B134" s="62">
        <v>40664</v>
      </c>
      <c r="C134" s="63">
        <f>'Prices by product'!C134</f>
        <v>4473.6000000000004</v>
      </c>
      <c r="D134" s="63">
        <f>'Prices by product'!H134</f>
        <v>3553.9</v>
      </c>
      <c r="E134" s="63">
        <f>'Prices by product'!M134</f>
        <v>4285.8</v>
      </c>
      <c r="F134" s="64">
        <f>'Prices by product'!R134</f>
        <v>3645.1</v>
      </c>
      <c r="G134" s="30"/>
      <c r="H134" s="63">
        <f>'Prices by product'!D134</f>
        <v>4700</v>
      </c>
      <c r="I134" s="64">
        <f>'Prices by product'!I134</f>
        <v>3806.3</v>
      </c>
      <c r="J134" s="63">
        <f>'Prices by product'!N134</f>
        <v>4075</v>
      </c>
      <c r="K134" s="64">
        <f>'Prices by product'!S134</f>
        <v>4500</v>
      </c>
      <c r="L134" s="29"/>
      <c r="M134" s="63">
        <f>'Prices by product'!E134</f>
        <v>5775</v>
      </c>
      <c r="N134" s="64">
        <f>'Prices by product'!J134</f>
        <v>3437.5</v>
      </c>
      <c r="O134" s="63">
        <f>'Prices by product'!O134</f>
        <v>4362.5</v>
      </c>
      <c r="P134" s="29"/>
      <c r="Q134" s="63">
        <f>'Prices by product'!F134</f>
        <v>4982.8666666666668</v>
      </c>
      <c r="R134" s="64">
        <f>'Prices by product'!K134</f>
        <v>3599.2333333333336</v>
      </c>
      <c r="S134" s="63">
        <f>'Prices by product'!P134</f>
        <v>4241.0999999999995</v>
      </c>
      <c r="T134" s="64">
        <f>'Prices by product'!T134</f>
        <v>4072.55</v>
      </c>
      <c r="U134" s="39"/>
    </row>
    <row r="135" spans="2:21">
      <c r="B135" s="65">
        <v>40695</v>
      </c>
      <c r="C135" s="66">
        <f>'Prices by product'!C135</f>
        <v>4693</v>
      </c>
      <c r="D135" s="66">
        <f>'Prices by product'!H135</f>
        <v>3642</v>
      </c>
      <c r="E135" s="66">
        <f>'Prices by product'!M135</f>
        <v>4381.7</v>
      </c>
      <c r="F135" s="67">
        <f>'Prices by product'!R135</f>
        <v>4188.6000000000004</v>
      </c>
      <c r="G135" s="30"/>
      <c r="H135" s="66">
        <f>'Prices by product'!D135</f>
        <v>4800</v>
      </c>
      <c r="I135" s="67">
        <f>'Prices by product'!I135</f>
        <v>4000</v>
      </c>
      <c r="J135" s="66">
        <f>'Prices by product'!N135</f>
        <v>3937.5</v>
      </c>
      <c r="K135" s="67">
        <f>'Prices by product'!S135</f>
        <v>4487.5</v>
      </c>
      <c r="L135" s="29"/>
      <c r="M135" s="66">
        <f>'Prices by product'!E135</f>
        <v>5918.8</v>
      </c>
      <c r="N135" s="67">
        <f>'Prices by product'!J135</f>
        <v>3493.8</v>
      </c>
      <c r="O135" s="66">
        <f>'Prices by product'!O135</f>
        <v>4406.3</v>
      </c>
      <c r="P135" s="29"/>
      <c r="Q135" s="66">
        <f>'Prices by product'!F135</f>
        <v>5137.2666666666664</v>
      </c>
      <c r="R135" s="67">
        <f>'Prices by product'!K135</f>
        <v>3711.9333333333329</v>
      </c>
      <c r="S135" s="66">
        <f>'Prices by product'!P135</f>
        <v>4241.833333333333</v>
      </c>
      <c r="T135" s="67">
        <f>'Prices by product'!T135</f>
        <v>4338.05</v>
      </c>
      <c r="U135" s="39"/>
    </row>
    <row r="136" spans="2:21">
      <c r="B136" s="62">
        <v>40725</v>
      </c>
      <c r="C136" s="63">
        <f>'Prices by product'!C136</f>
        <v>4476.3</v>
      </c>
      <c r="D136" s="63">
        <f>'Prices by product'!H136</f>
        <v>3562.5</v>
      </c>
      <c r="E136" s="63">
        <f>'Prices by product'!M136</f>
        <v>4323.3</v>
      </c>
      <c r="F136" s="64">
        <f>'Prices by product'!R136</f>
        <v>4683.3</v>
      </c>
      <c r="G136" s="30"/>
      <c r="H136" s="63">
        <f>'Prices by product'!D136</f>
        <v>4700</v>
      </c>
      <c r="I136" s="64">
        <f>'Prices by product'!I136</f>
        <v>3800</v>
      </c>
      <c r="J136" s="63">
        <f>'Prices by product'!N136</f>
        <v>3762.7</v>
      </c>
      <c r="K136" s="64">
        <f>'Prices by product'!S136</f>
        <v>4461.3</v>
      </c>
      <c r="L136" s="29"/>
      <c r="M136" s="63">
        <f>'Prices by product'!E136</f>
        <v>6006.3</v>
      </c>
      <c r="N136" s="64">
        <f>'Prices by product'!J136</f>
        <v>3345.8</v>
      </c>
      <c r="O136" s="63">
        <f>'Prices by product'!O136</f>
        <v>4325</v>
      </c>
      <c r="P136" s="29"/>
      <c r="Q136" s="63">
        <f>'Prices by product'!F136</f>
        <v>5060.8666666666659</v>
      </c>
      <c r="R136" s="64">
        <f>'Prices by product'!K136</f>
        <v>3569.4333333333329</v>
      </c>
      <c r="S136" s="63">
        <f>'Prices by product'!P136</f>
        <v>4137</v>
      </c>
      <c r="T136" s="64">
        <f>'Prices by product'!T136</f>
        <v>4572.3</v>
      </c>
      <c r="U136" s="39"/>
    </row>
    <row r="137" spans="2:21">
      <c r="B137" s="65">
        <v>40756</v>
      </c>
      <c r="C137" s="66">
        <f>'Prices by product'!C137</f>
        <v>4562.5</v>
      </c>
      <c r="D137" s="66">
        <f>'Prices by product'!H137</f>
        <v>3469.9</v>
      </c>
      <c r="E137" s="66">
        <f>'Prices by product'!M137</f>
        <v>4392.1000000000004</v>
      </c>
      <c r="F137" s="67">
        <f>'Prices by product'!R137</f>
        <v>4718.3</v>
      </c>
      <c r="G137" s="30"/>
      <c r="H137" s="66">
        <f>'Prices by product'!D137</f>
        <v>4558.3</v>
      </c>
      <c r="I137" s="67">
        <f>'Prices by product'!I137</f>
        <v>3575</v>
      </c>
      <c r="J137" s="66">
        <f>'Prices by product'!N137</f>
        <v>3614.8</v>
      </c>
      <c r="K137" s="67">
        <f>'Prices by product'!S137</f>
        <v>4419.7</v>
      </c>
      <c r="L137" s="29"/>
      <c r="M137" s="66">
        <f>'Prices by product'!E137</f>
        <v>5858.3</v>
      </c>
      <c r="N137" s="67">
        <f>'Prices by product'!J137</f>
        <v>3306.3</v>
      </c>
      <c r="O137" s="66">
        <f>'Prices by product'!O137</f>
        <v>4181.3</v>
      </c>
      <c r="P137" s="29"/>
      <c r="Q137" s="66">
        <f>'Prices by product'!F137</f>
        <v>4993.0333333333328</v>
      </c>
      <c r="R137" s="67">
        <f>'Prices by product'!K137</f>
        <v>3450.4</v>
      </c>
      <c r="S137" s="66">
        <f>'Prices by product'!P137</f>
        <v>4062.7333333333336</v>
      </c>
      <c r="T137" s="67">
        <f>'Prices by product'!T137</f>
        <v>4569</v>
      </c>
      <c r="U137" s="39"/>
    </row>
    <row r="138" spans="2:21">
      <c r="B138" s="62">
        <v>40787</v>
      </c>
      <c r="C138" s="63">
        <f>'Prices by product'!C138</f>
        <v>4384.1000000000004</v>
      </c>
      <c r="D138" s="63">
        <f>'Prices by product'!H138</f>
        <v>3403.7</v>
      </c>
      <c r="E138" s="63">
        <f>'Prices by product'!M138</f>
        <v>4368.2</v>
      </c>
      <c r="F138" s="64">
        <f>'Prices by product'!R138</f>
        <v>4098.8</v>
      </c>
      <c r="G138" s="30"/>
      <c r="H138" s="63">
        <f>'Prices by product'!D138</f>
        <v>4400</v>
      </c>
      <c r="I138" s="64">
        <f>'Prices by product'!I138</f>
        <v>3456.3</v>
      </c>
      <c r="J138" s="63">
        <f>'Prices by product'!N138</f>
        <v>3468.8</v>
      </c>
      <c r="K138" s="64">
        <f>'Prices by product'!S138</f>
        <v>4293.8</v>
      </c>
      <c r="L138" s="29"/>
      <c r="M138" s="63">
        <f>'Prices by product'!E138</f>
        <v>5850</v>
      </c>
      <c r="N138" s="64">
        <f>'Prices by product'!J138</f>
        <v>3175</v>
      </c>
      <c r="O138" s="63">
        <f>'Prices by product'!O138</f>
        <v>3968.8</v>
      </c>
      <c r="P138" s="29"/>
      <c r="Q138" s="63">
        <f>'Prices by product'!F138</f>
        <v>4878.0333333333338</v>
      </c>
      <c r="R138" s="64">
        <f>'Prices by product'!K138</f>
        <v>3345</v>
      </c>
      <c r="S138" s="63">
        <f>'Prices by product'!P138</f>
        <v>3935.2666666666664</v>
      </c>
      <c r="T138" s="64">
        <f>'Prices by product'!T138</f>
        <v>4196.3</v>
      </c>
      <c r="U138" s="39"/>
    </row>
    <row r="139" spans="2:21">
      <c r="B139" s="65">
        <v>40817</v>
      </c>
      <c r="C139" s="66">
        <f>'Prices by product'!C139</f>
        <v>3944.7</v>
      </c>
      <c r="D139" s="66">
        <f>'Prices by product'!H139</f>
        <v>3331</v>
      </c>
      <c r="E139" s="66">
        <f>'Prices by product'!M139</f>
        <v>4273.3999999999996</v>
      </c>
      <c r="F139" s="67">
        <f>'Prices by product'!R139</f>
        <v>3851.7</v>
      </c>
      <c r="G139" s="30"/>
      <c r="H139" s="66">
        <f>'Prices by product'!D139</f>
        <v>4075</v>
      </c>
      <c r="I139" s="67">
        <f>'Prices by product'!I139</f>
        <v>3343.8</v>
      </c>
      <c r="J139" s="66">
        <f>'Prices by product'!N139</f>
        <v>3462.5</v>
      </c>
      <c r="K139" s="67">
        <f>'Prices by product'!S139</f>
        <v>4068.8</v>
      </c>
      <c r="L139" s="29"/>
      <c r="M139" s="66">
        <f>'Prices by product'!E139</f>
        <v>5531.3</v>
      </c>
      <c r="N139" s="67">
        <f>'Prices by product'!J139</f>
        <v>3268.8</v>
      </c>
      <c r="O139" s="66">
        <f>'Prices by product'!O139</f>
        <v>4037.5</v>
      </c>
      <c r="P139" s="29"/>
      <c r="Q139" s="66">
        <f>'Prices by product'!F139</f>
        <v>4517</v>
      </c>
      <c r="R139" s="67">
        <f>'Prices by product'!K139</f>
        <v>3314.5333333333333</v>
      </c>
      <c r="S139" s="66">
        <f>'Prices by product'!P139</f>
        <v>3924.4666666666667</v>
      </c>
      <c r="T139" s="67">
        <f>'Prices by product'!T139</f>
        <v>3960.25</v>
      </c>
      <c r="U139" s="39"/>
    </row>
    <row r="140" spans="2:21">
      <c r="B140" s="62">
        <v>40848</v>
      </c>
      <c r="C140" s="63">
        <f>'Prices by product'!C140</f>
        <v>3929.5</v>
      </c>
      <c r="D140" s="63">
        <f>'Prices by product'!H140</f>
        <v>3201.6</v>
      </c>
      <c r="E140" s="63">
        <f>'Prices by product'!M140</f>
        <v>4141.3999999999996</v>
      </c>
      <c r="F140" s="64">
        <f>'Prices by product'!R140</f>
        <v>4059.8</v>
      </c>
      <c r="G140" s="30"/>
      <c r="H140" s="63">
        <f>'Prices by product'!D140</f>
        <v>3825</v>
      </c>
      <c r="I140" s="64">
        <f>'Prices by product'!I140</f>
        <v>3400</v>
      </c>
      <c r="J140" s="63">
        <f>'Prices by product'!N140</f>
        <v>3587.5</v>
      </c>
      <c r="K140" s="64">
        <f>'Prices by product'!S140</f>
        <v>3943.8</v>
      </c>
      <c r="L140" s="29"/>
      <c r="M140" s="63">
        <f>'Prices by product'!E140</f>
        <v>5250</v>
      </c>
      <c r="N140" s="64">
        <f>'Prices by product'!J140</f>
        <v>3187.5</v>
      </c>
      <c r="O140" s="63">
        <f>'Prices by product'!O140</f>
        <v>3993.8</v>
      </c>
      <c r="P140" s="29"/>
      <c r="Q140" s="63">
        <f>'Prices by product'!F140</f>
        <v>4334.833333333333</v>
      </c>
      <c r="R140" s="64">
        <f>'Prices by product'!K140</f>
        <v>3263.0333333333333</v>
      </c>
      <c r="S140" s="63">
        <f>'Prices by product'!P140</f>
        <v>3907.5666666666671</v>
      </c>
      <c r="T140" s="64">
        <f>'Prices by product'!T140</f>
        <v>4001.8</v>
      </c>
      <c r="U140" s="39"/>
    </row>
    <row r="141" spans="2:21">
      <c r="B141" s="65">
        <v>40878</v>
      </c>
      <c r="C141" s="66">
        <f>'Prices by product'!C141</f>
        <v>3553.6</v>
      </c>
      <c r="D141" s="66">
        <f>'Prices by product'!H141</f>
        <v>3130.8</v>
      </c>
      <c r="E141" s="66">
        <f>'Prices by product'!M141</f>
        <v>4059.6</v>
      </c>
      <c r="F141" s="67">
        <f>'Prices by product'!R141</f>
        <v>3983.8</v>
      </c>
      <c r="G141" s="30"/>
      <c r="H141" s="66">
        <f>'Prices by product'!D141</f>
        <v>3787.5</v>
      </c>
      <c r="I141" s="67">
        <f>'Prices by product'!I141</f>
        <v>3425</v>
      </c>
      <c r="J141" s="66">
        <f>'Prices by product'!N141</f>
        <v>3650</v>
      </c>
      <c r="K141" s="67">
        <f>'Prices by product'!S141</f>
        <v>3943.8</v>
      </c>
      <c r="L141" s="29"/>
      <c r="M141" s="66">
        <f>'Prices by product'!E141</f>
        <v>4692</v>
      </c>
      <c r="N141" s="67">
        <f>'Prices by product'!J141</f>
        <v>3068.8</v>
      </c>
      <c r="O141" s="66">
        <f>'Prices by product'!O141</f>
        <v>3793.8</v>
      </c>
      <c r="P141" s="29"/>
      <c r="Q141" s="66">
        <f>'Prices by product'!F141</f>
        <v>4011.0333333333333</v>
      </c>
      <c r="R141" s="67">
        <f>'Prices by product'!K141</f>
        <v>3208.2000000000003</v>
      </c>
      <c r="S141" s="66">
        <f>'Prices by product'!P141</f>
        <v>3834.4666666666672</v>
      </c>
      <c r="T141" s="67">
        <f>'Prices by product'!T141</f>
        <v>3963.8</v>
      </c>
      <c r="U141" s="39"/>
    </row>
    <row r="142" spans="2:21">
      <c r="B142" s="62">
        <v>40909</v>
      </c>
      <c r="C142" s="63">
        <f>'Prices by product'!C142</f>
        <v>3505.4</v>
      </c>
      <c r="D142" s="63">
        <f>'Prices by product'!H142</f>
        <v>3073.7</v>
      </c>
      <c r="E142" s="63">
        <f>'Prices by product'!M142</f>
        <v>3891.2</v>
      </c>
      <c r="F142" s="64">
        <f>'Prices by product'!R142</f>
        <v>3548.8</v>
      </c>
      <c r="G142" s="30"/>
      <c r="H142" s="63">
        <f>'Prices by product'!D142</f>
        <v>3912.5</v>
      </c>
      <c r="I142" s="64">
        <f>'Prices by product'!I142</f>
        <v>3412.5</v>
      </c>
      <c r="J142" s="63">
        <f>'Prices by product'!N142</f>
        <v>3612.5</v>
      </c>
      <c r="K142" s="64">
        <f>'Prices by product'!S142</f>
        <v>4087.5</v>
      </c>
      <c r="L142" s="29"/>
      <c r="M142" s="63">
        <f>'Prices by product'!E142</f>
        <v>4487.5</v>
      </c>
      <c r="N142" s="64">
        <f>'Prices by product'!J142</f>
        <v>3041.7</v>
      </c>
      <c r="O142" s="63">
        <f>'Prices by product'!O142</f>
        <v>3729.2</v>
      </c>
      <c r="P142" s="29"/>
      <c r="Q142" s="63">
        <f>'Prices by product'!F142</f>
        <v>3968.4666666666667</v>
      </c>
      <c r="R142" s="64">
        <f>'Prices by product'!K142</f>
        <v>3175.9666666666667</v>
      </c>
      <c r="S142" s="63">
        <f>'Prices by product'!P142</f>
        <v>3744.2999999999997</v>
      </c>
      <c r="T142" s="64">
        <f>'Prices by product'!T142</f>
        <v>3818.15</v>
      </c>
      <c r="U142" s="39"/>
    </row>
    <row r="143" spans="2:21">
      <c r="B143" s="65">
        <v>40940</v>
      </c>
      <c r="C143" s="66">
        <f>'Prices by product'!C143</f>
        <v>3243.4</v>
      </c>
      <c r="D143" s="66">
        <f>'Prices by product'!H143</f>
        <v>3040.6</v>
      </c>
      <c r="E143" s="66">
        <f>'Prices by product'!M143</f>
        <v>3733.1</v>
      </c>
      <c r="F143" s="67">
        <f>'Prices by product'!R143</f>
        <v>3397.3</v>
      </c>
      <c r="G143" s="30"/>
      <c r="H143" s="66">
        <f>'Prices by product'!D143</f>
        <v>3850</v>
      </c>
      <c r="I143" s="67">
        <f>'Prices by product'!I143</f>
        <v>3338</v>
      </c>
      <c r="J143" s="66">
        <f>'Prices by product'!N143</f>
        <v>3558.3</v>
      </c>
      <c r="K143" s="67">
        <f>'Prices by product'!S143</f>
        <v>4042</v>
      </c>
      <c r="L143" s="29"/>
      <c r="M143" s="66">
        <f>'Prices by product'!E143</f>
        <v>4316.7</v>
      </c>
      <c r="N143" s="67">
        <f>'Prices by product'!J143</f>
        <v>3017</v>
      </c>
      <c r="O143" s="66">
        <f>'Prices by product'!O143</f>
        <v>3741.7</v>
      </c>
      <c r="P143" s="31"/>
      <c r="Q143" s="66">
        <f>'Prices by product'!F143</f>
        <v>3803.3666666666663</v>
      </c>
      <c r="R143" s="67">
        <f>'Prices by product'!K143</f>
        <v>3131.8666666666668</v>
      </c>
      <c r="S143" s="66">
        <f>'Prices by product'!P143</f>
        <v>3677.6999999999994</v>
      </c>
      <c r="T143" s="67">
        <f>'Prices by product'!T143</f>
        <v>3719.65</v>
      </c>
    </row>
    <row r="144" spans="2:21">
      <c r="B144" s="62">
        <v>40969</v>
      </c>
      <c r="C144" s="63">
        <f>'Prices by product'!C144</f>
        <v>3163</v>
      </c>
      <c r="D144" s="63">
        <f>'Prices by product'!H144</f>
        <v>2934.4</v>
      </c>
      <c r="E144" s="63">
        <f>'Prices by product'!M144</f>
        <v>3579</v>
      </c>
      <c r="F144" s="64">
        <f>'Prices by product'!R144</f>
        <v>3361.6</v>
      </c>
      <c r="G144" s="30"/>
      <c r="H144" s="63">
        <f>'Prices by product'!D144</f>
        <v>3650</v>
      </c>
      <c r="I144" s="64">
        <f>'Prices by product'!I144</f>
        <v>3200</v>
      </c>
      <c r="J144" s="63">
        <f>'Prices by product'!N144</f>
        <v>3481.3</v>
      </c>
      <c r="K144" s="64">
        <f>'Prices by product'!S144</f>
        <v>3950</v>
      </c>
      <c r="L144" s="29"/>
      <c r="M144" s="63">
        <f>'Prices by product'!E144</f>
        <v>4018.8</v>
      </c>
      <c r="N144" s="64">
        <f>'Prices by product'!J144</f>
        <v>2813</v>
      </c>
      <c r="O144" s="63">
        <f>'Prices by product'!O144</f>
        <v>3537.5</v>
      </c>
      <c r="P144" s="31"/>
      <c r="Q144" s="63">
        <f>'Prices by product'!F144</f>
        <v>3610.6</v>
      </c>
      <c r="R144" s="64">
        <f>'Prices by product'!K144</f>
        <v>2982.4666666666667</v>
      </c>
      <c r="S144" s="63">
        <f>'Prices by product'!P144</f>
        <v>3532.6</v>
      </c>
      <c r="T144" s="64">
        <f>'Prices by product'!T144</f>
        <v>3655.8</v>
      </c>
    </row>
    <row r="145" spans="2:20">
      <c r="B145" s="65">
        <v>41000</v>
      </c>
      <c r="C145" s="66">
        <f>'Prices by product'!C145</f>
        <v>3226.2</v>
      </c>
      <c r="D145" s="66">
        <f>'Prices by product'!H145</f>
        <v>2758.9</v>
      </c>
      <c r="E145" s="66">
        <f>'Prices by product'!M145</f>
        <v>3412.8</v>
      </c>
      <c r="F145" s="67">
        <f>'Prices by product'!R145</f>
        <v>3386.5</v>
      </c>
      <c r="G145" s="30"/>
      <c r="H145" s="66">
        <f>'Prices by product'!D145</f>
        <v>3500</v>
      </c>
      <c r="I145" s="67">
        <f>'Prices by product'!I145</f>
        <v>3025</v>
      </c>
      <c r="J145" s="66">
        <f>'Prices by product'!N145</f>
        <v>3293.8</v>
      </c>
      <c r="K145" s="67">
        <f>'Prices by product'!S145</f>
        <v>3700</v>
      </c>
      <c r="L145" s="29"/>
      <c r="M145" s="66">
        <f>'Prices by product'!E145</f>
        <v>3525</v>
      </c>
      <c r="N145" s="67">
        <f>'Prices by product'!J145</f>
        <v>2650</v>
      </c>
      <c r="O145" s="66">
        <f>'Prices by product'!O145</f>
        <v>3350</v>
      </c>
      <c r="P145" s="31"/>
      <c r="Q145" s="66">
        <f>'Prices by product'!F145</f>
        <v>3417.0666666666671</v>
      </c>
      <c r="R145" s="67">
        <f>'Prices by product'!K145</f>
        <v>2811.2999999999997</v>
      </c>
      <c r="S145" s="66">
        <f>'Prices by product'!P145</f>
        <v>3352.2000000000003</v>
      </c>
      <c r="T145" s="67">
        <f>'Prices by product'!T145</f>
        <v>3543.25</v>
      </c>
    </row>
    <row r="146" spans="2:20">
      <c r="B146" s="62">
        <v>41030</v>
      </c>
      <c r="C146" s="63">
        <f>'Prices by product'!C146</f>
        <v>3010.9</v>
      </c>
      <c r="D146" s="63">
        <f>'Prices by product'!H146</f>
        <v>2546.6</v>
      </c>
      <c r="E146" s="63">
        <f>'Prices by product'!M146</f>
        <v>3219.2</v>
      </c>
      <c r="F146" s="64">
        <f>'Prices by product'!R146</f>
        <v>3354.3</v>
      </c>
      <c r="G146" s="30"/>
      <c r="H146" s="63">
        <f>'Prices by product'!D146</f>
        <v>3100</v>
      </c>
      <c r="I146" s="64">
        <f>'Prices by product'!I146</f>
        <v>2806</v>
      </c>
      <c r="J146" s="63">
        <f>'Prices by product'!N146</f>
        <v>3000</v>
      </c>
      <c r="K146" s="64">
        <f>'Prices by product'!S146</f>
        <v>3625</v>
      </c>
      <c r="L146" s="29"/>
      <c r="M146" s="63">
        <f>'Prices by product'!E146</f>
        <v>3237.5</v>
      </c>
      <c r="N146" s="64">
        <f>'Prices by product'!J146</f>
        <v>2575</v>
      </c>
      <c r="O146" s="63">
        <f>'Prices by product'!O146</f>
        <v>3162.5</v>
      </c>
      <c r="P146" s="31"/>
      <c r="Q146" s="63">
        <f>'Prices by product'!F146</f>
        <v>3116.1333333333332</v>
      </c>
      <c r="R146" s="64">
        <f>'Prices by product'!K146</f>
        <v>2642.5333333333333</v>
      </c>
      <c r="S146" s="63">
        <f>'Prices by product'!P146</f>
        <v>3127.2333333333336</v>
      </c>
      <c r="T146" s="64">
        <f>'Prices by product'!T146</f>
        <v>3489.65</v>
      </c>
    </row>
    <row r="147" spans="2:20">
      <c r="B147" s="65">
        <v>41061</v>
      </c>
      <c r="C147" s="66">
        <f>'Prices by product'!C147</f>
        <v>3084.5</v>
      </c>
      <c r="D147" s="66">
        <f>'Prices by product'!H147</f>
        <v>2430.1999999999998</v>
      </c>
      <c r="E147" s="66">
        <f>'Prices by product'!M147</f>
        <v>3174.7</v>
      </c>
      <c r="F147" s="67">
        <f>'Prices by product'!R147</f>
        <v>3493.4</v>
      </c>
      <c r="G147" s="30"/>
      <c r="H147" s="66">
        <f>'Prices by product'!D147</f>
        <v>2975</v>
      </c>
      <c r="I147" s="67">
        <f>'Prices by product'!I147</f>
        <v>2862.5</v>
      </c>
      <c r="J147" s="66">
        <f>'Prices by product'!N147</f>
        <v>2800</v>
      </c>
      <c r="K147" s="67">
        <f>'Prices by product'!S147</f>
        <v>3600</v>
      </c>
      <c r="L147" s="29"/>
      <c r="M147" s="66">
        <f>'Prices by product'!E147</f>
        <v>3343.8</v>
      </c>
      <c r="N147" s="67">
        <f>'Prices by product'!J147</f>
        <v>2662.5</v>
      </c>
      <c r="O147" s="66">
        <f>'Prices by product'!O147</f>
        <v>3112.5</v>
      </c>
      <c r="P147" s="31"/>
      <c r="Q147" s="66">
        <f>'Prices by product'!F147</f>
        <v>3134.4333333333329</v>
      </c>
      <c r="R147" s="67">
        <f>'Prices by product'!K147</f>
        <v>2651.7333333333331</v>
      </c>
      <c r="S147" s="66">
        <f>'Prices by product'!P147</f>
        <v>3029.0666666666671</v>
      </c>
      <c r="T147" s="67">
        <f>'Prices by product'!T147</f>
        <v>3546.7</v>
      </c>
    </row>
    <row r="148" spans="2:20">
      <c r="B148" s="62">
        <v>41091</v>
      </c>
      <c r="C148" s="63">
        <f>'Prices by product'!C148</f>
        <v>3392</v>
      </c>
      <c r="D148" s="63">
        <f>'Prices by product'!H148</f>
        <v>2589.1</v>
      </c>
      <c r="E148" s="63">
        <f>'Prices by product'!M148</f>
        <v>3207.7</v>
      </c>
      <c r="F148" s="64">
        <f>'Prices by product'!R148</f>
        <v>3716.3</v>
      </c>
      <c r="G148" s="31"/>
      <c r="H148" s="63">
        <f>'Prices by product'!D148</f>
        <v>2833.3</v>
      </c>
      <c r="I148" s="64">
        <f>'Prices by product'!I148</f>
        <v>2825</v>
      </c>
      <c r="J148" s="63">
        <f>'Prices by product'!N148</f>
        <v>2862.5</v>
      </c>
      <c r="K148" s="64">
        <f>'Prices by product'!S148</f>
        <v>3583.3</v>
      </c>
      <c r="L148" s="31"/>
      <c r="M148" s="63">
        <f>'Prices by product'!E148</f>
        <v>3379.2</v>
      </c>
      <c r="N148" s="64">
        <f>'Prices by product'!J148</f>
        <v>2762.5</v>
      </c>
      <c r="O148" s="63">
        <f>'Prices by product'!O148</f>
        <v>3129.2</v>
      </c>
      <c r="P148" s="31"/>
      <c r="Q148" s="63">
        <f>'Prices by product'!F148</f>
        <v>3201.5</v>
      </c>
      <c r="R148" s="64">
        <f>'Prices by product'!K148</f>
        <v>2725.5333333333333</v>
      </c>
      <c r="S148" s="63">
        <f>'Prices by product'!P148</f>
        <v>3066.4666666666667</v>
      </c>
      <c r="T148" s="64">
        <f>'Prices by product'!T148</f>
        <v>3649.8</v>
      </c>
    </row>
    <row r="149" spans="2:20">
      <c r="B149" s="65">
        <v>41122</v>
      </c>
      <c r="C149" s="66">
        <f>'Prices by product'!C149</f>
        <v>3716.8</v>
      </c>
      <c r="D149" s="66">
        <f>'Prices by product'!H149</f>
        <v>2765.3</v>
      </c>
      <c r="E149" s="66">
        <f>'Prices by product'!M149</f>
        <v>3406.1</v>
      </c>
      <c r="F149" s="67">
        <f>'Prices by product'!R149</f>
        <v>3898.2</v>
      </c>
      <c r="G149" s="31"/>
      <c r="H149" s="66">
        <f>'Prices by product'!D149</f>
        <v>3012.5</v>
      </c>
      <c r="I149" s="67">
        <f>'Prices by product'!I149</f>
        <v>3062.5</v>
      </c>
      <c r="J149" s="66">
        <f>'Prices by product'!N149</f>
        <v>3012.5</v>
      </c>
      <c r="K149" s="67">
        <f>'Prices by product'!S149</f>
        <v>3625</v>
      </c>
      <c r="L149" s="31"/>
      <c r="M149" s="66">
        <f>'Prices by product'!E149</f>
        <v>3600</v>
      </c>
      <c r="N149" s="67">
        <f>'Prices by product'!J149</f>
        <v>3168.8</v>
      </c>
      <c r="O149" s="66">
        <f>'Prices by product'!O149</f>
        <v>3443.8</v>
      </c>
      <c r="P149" s="31"/>
      <c r="Q149" s="66">
        <f>'Prices by product'!F149</f>
        <v>3443.1</v>
      </c>
      <c r="R149" s="67">
        <f>'Prices by product'!K149</f>
        <v>2998.8666666666668</v>
      </c>
      <c r="S149" s="66">
        <f>'Prices by product'!P149</f>
        <v>3287.4666666666672</v>
      </c>
      <c r="T149" s="67">
        <f>'Prices by product'!T149</f>
        <v>3761.6</v>
      </c>
    </row>
    <row r="150" spans="2:20">
      <c r="B150" s="62">
        <v>41153</v>
      </c>
      <c r="C150" s="63">
        <f>'Prices by product'!C150</f>
        <v>4027.6</v>
      </c>
      <c r="D150" s="63">
        <f>'Prices by product'!H150</f>
        <v>3035.3</v>
      </c>
      <c r="E150" s="63">
        <f>'Prices by product'!M150</f>
        <v>3598.8</v>
      </c>
      <c r="F150" s="64">
        <f>'Prices by product'!R150</f>
        <v>4111</v>
      </c>
      <c r="G150" s="31"/>
      <c r="H150" s="63">
        <f>'Prices by product'!D150</f>
        <v>3175</v>
      </c>
      <c r="I150" s="64">
        <f>'Prices by product'!I150</f>
        <v>3325</v>
      </c>
      <c r="J150" s="63">
        <f>'Prices by product'!N150</f>
        <v>3193.8</v>
      </c>
      <c r="K150" s="64">
        <f>'Prices by product'!S150</f>
        <v>3775</v>
      </c>
      <c r="L150" s="31"/>
      <c r="M150" s="63">
        <f>'Prices by product'!E150</f>
        <v>4075</v>
      </c>
      <c r="N150" s="64">
        <f>'Prices by product'!J150</f>
        <v>3475</v>
      </c>
      <c r="O150" s="63">
        <f>'Prices by product'!O150</f>
        <v>3850</v>
      </c>
      <c r="P150" s="31"/>
      <c r="Q150" s="63">
        <f>'Prices by product'!F150</f>
        <v>3759.2000000000003</v>
      </c>
      <c r="R150" s="64">
        <f>'Prices by product'!K150</f>
        <v>3278.4333333333329</v>
      </c>
      <c r="S150" s="63">
        <f>'Prices by product'!P150</f>
        <v>3547.5333333333333</v>
      </c>
      <c r="T150" s="64">
        <f>'Prices by product'!T150</f>
        <v>3943</v>
      </c>
    </row>
    <row r="151" spans="2:20">
      <c r="B151" s="65">
        <v>41183</v>
      </c>
      <c r="C151" s="66">
        <f>'Prices by product'!C151</f>
        <v>4226</v>
      </c>
      <c r="D151" s="66">
        <f>'Prices by product'!H151</f>
        <v>3227</v>
      </c>
      <c r="E151" s="66">
        <f>'Prices by product'!M151</f>
        <v>3819.1</v>
      </c>
      <c r="F151" s="67">
        <f>'Prices by product'!R151</f>
        <v>4515</v>
      </c>
      <c r="G151" s="31"/>
      <c r="H151" s="66">
        <f>'Prices by product'!D151</f>
        <v>3250</v>
      </c>
      <c r="I151" s="67">
        <f>'Prices by product'!I151</f>
        <v>3400</v>
      </c>
      <c r="J151" s="66">
        <f>'Prices by product'!N151</f>
        <v>3300</v>
      </c>
      <c r="K151" s="67">
        <f>'Prices by product'!S151</f>
        <v>3925</v>
      </c>
      <c r="L151" s="31"/>
      <c r="M151" s="66">
        <f>'Prices by product'!E151</f>
        <v>4138</v>
      </c>
      <c r="N151" s="67">
        <f>'Prices by product'!J151</f>
        <v>3519</v>
      </c>
      <c r="O151" s="66">
        <f>'Prices by product'!O151</f>
        <v>3837.5</v>
      </c>
      <c r="P151" s="31"/>
      <c r="Q151" s="66">
        <f>'Prices by product'!F151</f>
        <v>3871.3333333333335</v>
      </c>
      <c r="R151" s="67">
        <f>'Prices by product'!K151</f>
        <v>3382</v>
      </c>
      <c r="S151" s="66">
        <f>'Prices by product'!P151</f>
        <v>3652.2000000000003</v>
      </c>
      <c r="T151" s="67">
        <f>'Prices by product'!T151</f>
        <v>4220</v>
      </c>
    </row>
    <row r="152" spans="2:20">
      <c r="B152" s="62">
        <v>41214</v>
      </c>
      <c r="C152" s="63">
        <f>'Prices by product'!C152</f>
        <v>4058.7</v>
      </c>
      <c r="D152" s="63">
        <f>'Prices by product'!H152</f>
        <v>3338.5</v>
      </c>
      <c r="E152" s="63">
        <f>'Prices by product'!M152</f>
        <v>3950</v>
      </c>
      <c r="F152" s="64">
        <f>'Prices by product'!R152</f>
        <v>4441.3999999999996</v>
      </c>
      <c r="G152" s="31"/>
      <c r="H152" s="63">
        <f>'Prices by product'!D152</f>
        <v>3250</v>
      </c>
      <c r="I152" s="64">
        <f>'Prices by product'!I152</f>
        <v>3362.5</v>
      </c>
      <c r="J152" s="63">
        <f>'Prices by product'!N152</f>
        <v>3375</v>
      </c>
      <c r="K152" s="64">
        <f>'Prices by product'!S152</f>
        <v>3950</v>
      </c>
      <c r="L152" s="31"/>
      <c r="M152" s="63">
        <f>'Prices by product'!E152</f>
        <v>4393.8</v>
      </c>
      <c r="N152" s="64">
        <f>'Prices by product'!J152</f>
        <v>3456.3</v>
      </c>
      <c r="O152" s="63">
        <f>'Prices by product'!O152</f>
        <v>3837.5</v>
      </c>
      <c r="P152" s="31"/>
      <c r="Q152" s="63">
        <f>'Prices by product'!F152</f>
        <v>3900.8333333333335</v>
      </c>
      <c r="R152" s="64">
        <f>'Prices by product'!K152</f>
        <v>3385.7666666666664</v>
      </c>
      <c r="S152" s="63">
        <f>'Prices by product'!P152</f>
        <v>3720.8333333333335</v>
      </c>
      <c r="T152" s="64">
        <f>'Prices by product'!T152</f>
        <v>4195.7</v>
      </c>
    </row>
    <row r="153" spans="2:20">
      <c r="B153" s="65">
        <v>41244</v>
      </c>
      <c r="C153" s="66">
        <f>'Prices by product'!C153</f>
        <v>3523.2</v>
      </c>
      <c r="D153" s="66">
        <f>'Prices by product'!H153</f>
        <v>3391.6</v>
      </c>
      <c r="E153" s="66">
        <f>'Prices by product'!M153</f>
        <v>3946.3</v>
      </c>
      <c r="F153" s="67">
        <f>'Prices by product'!R153</f>
        <v>3951.8</v>
      </c>
      <c r="G153" s="31"/>
      <c r="H153" s="66">
        <f>'Prices by product'!D153</f>
        <v>3287.5</v>
      </c>
      <c r="I153" s="67">
        <f>'Prices by product'!I153</f>
        <v>3400</v>
      </c>
      <c r="J153" s="66">
        <f>'Prices by product'!N153</f>
        <v>3337.5</v>
      </c>
      <c r="K153" s="67">
        <f>'Prices by product'!S153</f>
        <v>4000</v>
      </c>
      <c r="L153" s="31"/>
      <c r="M153" s="66">
        <f>'Prices by product'!E153</f>
        <v>4450</v>
      </c>
      <c r="N153" s="67">
        <f>'Prices by product'!J153</f>
        <v>3500</v>
      </c>
      <c r="O153" s="66">
        <f>'Prices by product'!O153</f>
        <v>3912.5</v>
      </c>
      <c r="P153" s="31"/>
      <c r="Q153" s="66">
        <f>'Prices by product'!F153</f>
        <v>3753.5666666666671</v>
      </c>
      <c r="R153" s="67">
        <f>'Prices by product'!K153</f>
        <v>3430.5333333333333</v>
      </c>
      <c r="S153" s="66">
        <f>'Prices by product'!P153</f>
        <v>3732.1</v>
      </c>
      <c r="T153" s="67">
        <f>'Prices by product'!T153</f>
        <v>3975.9</v>
      </c>
    </row>
    <row r="154" spans="2:20">
      <c r="B154" s="62">
        <v>41275</v>
      </c>
      <c r="C154" s="63">
        <f>'Prices by product'!C154</f>
        <v>3321.5</v>
      </c>
      <c r="D154" s="63">
        <f>'Prices by product'!H154</f>
        <v>3439.4</v>
      </c>
      <c r="E154" s="63">
        <f>'Prices by product'!M154</f>
        <v>3905.3</v>
      </c>
      <c r="F154" s="64">
        <f>'Prices by product'!R154</f>
        <v>3854.8</v>
      </c>
      <c r="G154" s="31"/>
      <c r="H154" s="63">
        <f>'Prices by product'!D154</f>
        <v>3325</v>
      </c>
      <c r="I154" s="64">
        <f>'Prices by product'!I154</f>
        <v>3450</v>
      </c>
      <c r="J154" s="63">
        <f>'Prices by product'!N154</f>
        <v>3337.5</v>
      </c>
      <c r="K154" s="64">
        <f>'Prices by product'!S154</f>
        <v>4000</v>
      </c>
      <c r="L154" s="31"/>
      <c r="M154" s="63">
        <f>'Prices by product'!E154</f>
        <v>4493.8</v>
      </c>
      <c r="N154" s="64">
        <f>'Prices by product'!J154</f>
        <v>3543.8</v>
      </c>
      <c r="O154" s="63">
        <f>'Prices by product'!O154</f>
        <v>3975</v>
      </c>
      <c r="P154" s="31"/>
      <c r="Q154" s="63">
        <f>'Prices by product'!F154</f>
        <v>3713.4333333333329</v>
      </c>
      <c r="R154" s="64">
        <f>'Prices by product'!K154</f>
        <v>3477.7333333333336</v>
      </c>
      <c r="S154" s="63">
        <f>'Prices by product'!P154</f>
        <v>3739.2666666666664</v>
      </c>
      <c r="T154" s="64">
        <f>'Prices by product'!T154</f>
        <v>3927.4</v>
      </c>
    </row>
    <row r="155" spans="2:20">
      <c r="B155" s="65">
        <v>41306</v>
      </c>
      <c r="C155" s="66">
        <f>'Prices by product'!C155</f>
        <v>3403.5</v>
      </c>
      <c r="D155" s="66">
        <f>'Prices by product'!H155</f>
        <v>3430.2</v>
      </c>
      <c r="E155" s="66">
        <f>'Prices by product'!M155</f>
        <v>3795.3</v>
      </c>
      <c r="F155" s="67">
        <f>'Prices by product'!R155</f>
        <v>3664.7</v>
      </c>
      <c r="G155" s="31"/>
      <c r="H155" s="66">
        <f>'Prices by product'!D155</f>
        <v>3450</v>
      </c>
      <c r="I155" s="67">
        <f>'Prices by product'!I155</f>
        <v>3512.5</v>
      </c>
      <c r="J155" s="66">
        <f>'Prices by product'!N155</f>
        <v>3425</v>
      </c>
      <c r="K155" s="67">
        <f>'Prices by product'!S155</f>
        <v>4000</v>
      </c>
      <c r="L155" s="31"/>
      <c r="M155" s="66">
        <f>'Prices by product'!E155</f>
        <v>4493.8</v>
      </c>
      <c r="N155" s="67">
        <f>'Prices by product'!J155</f>
        <v>3593.8</v>
      </c>
      <c r="O155" s="66">
        <f>'Prices by product'!O155</f>
        <v>4062.5</v>
      </c>
      <c r="P155" s="31"/>
      <c r="Q155" s="66">
        <f>'Prices by product'!F155</f>
        <v>3782.4333333333329</v>
      </c>
      <c r="R155" s="67">
        <f>'Prices by product'!K155</f>
        <v>3512.1666666666665</v>
      </c>
      <c r="S155" s="66">
        <f>'Prices by product'!P155</f>
        <v>3760.9333333333329</v>
      </c>
      <c r="T155" s="67">
        <f>'Prices by product'!T155</f>
        <v>3832.35</v>
      </c>
    </row>
    <row r="156" spans="2:20">
      <c r="B156" s="62">
        <v>41334</v>
      </c>
      <c r="C156" s="63">
        <f>'Prices by product'!C156</f>
        <v>3559.6</v>
      </c>
      <c r="D156" s="63">
        <f>'Prices by product'!H156</f>
        <v>3352.8</v>
      </c>
      <c r="E156" s="63">
        <f>'Prices by product'!M156</f>
        <v>3807.4</v>
      </c>
      <c r="F156" s="64">
        <f>'Prices by product'!R156</f>
        <v>3630.4</v>
      </c>
      <c r="G156" s="31"/>
      <c r="H156" s="63">
        <f>'Prices by product'!D156</f>
        <v>3975</v>
      </c>
      <c r="I156" s="64">
        <f>'Prices by product'!I156</f>
        <v>3879.2</v>
      </c>
      <c r="J156" s="63">
        <f>'Prices by product'!N156</f>
        <v>4216.7</v>
      </c>
      <c r="K156" s="64">
        <f>'Prices by product'!S156</f>
        <v>4166.7</v>
      </c>
      <c r="L156" s="31"/>
      <c r="M156" s="63">
        <f>'Prices by product'!E156</f>
        <v>4400</v>
      </c>
      <c r="N156" s="64">
        <f>'Prices by product'!J156</f>
        <v>3579.2</v>
      </c>
      <c r="O156" s="63">
        <f>'Prices by product'!O156</f>
        <v>4125</v>
      </c>
      <c r="P156" s="31"/>
      <c r="Q156" s="63">
        <f>'Prices by product'!F156</f>
        <v>3978.2000000000003</v>
      </c>
      <c r="R156" s="64">
        <f>'Prices by product'!K156</f>
        <v>3603.7333333333336</v>
      </c>
      <c r="S156" s="63">
        <f>'Prices by product'!P156</f>
        <v>4049.7000000000003</v>
      </c>
      <c r="T156" s="64">
        <f>'Prices by product'!T156</f>
        <v>3898.55</v>
      </c>
    </row>
    <row r="157" spans="2:20">
      <c r="B157" s="65">
        <v>41365</v>
      </c>
      <c r="C157" s="66">
        <f>'Prices by product'!C157</f>
        <v>3696.3</v>
      </c>
      <c r="D157" s="66">
        <f>'Prices by product'!H157</f>
        <v>3375.7</v>
      </c>
      <c r="E157" s="66">
        <f>'Prices by product'!M157</f>
        <v>4058.5</v>
      </c>
      <c r="F157" s="67">
        <f>'Prices by product'!R157</f>
        <v>3816.2</v>
      </c>
      <c r="G157" s="31"/>
      <c r="H157" s="66">
        <f>'Prices by product'!D157</f>
        <v>4587.5</v>
      </c>
      <c r="I157" s="67">
        <f>'Prices by product'!I157</f>
        <v>5393.8</v>
      </c>
      <c r="J157" s="66">
        <f>'Prices by product'!N157</f>
        <v>5550</v>
      </c>
      <c r="K157" s="67">
        <f>'Prices by product'!S157</f>
        <v>4500</v>
      </c>
      <c r="L157" s="31"/>
      <c r="M157" s="66">
        <f>'Prices by product'!E157</f>
        <v>5118.8</v>
      </c>
      <c r="N157" s="67">
        <f>'Prices by product'!J157</f>
        <v>4143.8</v>
      </c>
      <c r="O157" s="66">
        <f>'Prices by product'!O157</f>
        <v>4762.5</v>
      </c>
      <c r="P157" s="31"/>
      <c r="Q157" s="66">
        <f>'Prices by product'!F157</f>
        <v>4467.5333333333328</v>
      </c>
      <c r="R157" s="67">
        <f>'Prices by product'!K157</f>
        <v>4304.4333333333334</v>
      </c>
      <c r="S157" s="66">
        <f>'Prices by product'!P157</f>
        <v>4790.333333333333</v>
      </c>
      <c r="T157" s="67">
        <f>'Prices by product'!T157</f>
        <v>4158.1000000000004</v>
      </c>
    </row>
    <row r="158" spans="2:20">
      <c r="B158" s="62">
        <v>41395</v>
      </c>
      <c r="C158" s="63">
        <f>'Prices by product'!C158</f>
        <v>3633.9</v>
      </c>
      <c r="D158" s="63">
        <f>'Prices by product'!H158</f>
        <v>3609.9</v>
      </c>
      <c r="E158" s="63">
        <f>'Prices by product'!M158</f>
        <v>4166.7</v>
      </c>
      <c r="F158" s="64">
        <f>'Prices by product'!R158</f>
        <v>4028.7</v>
      </c>
      <c r="G158" s="31"/>
      <c r="H158" s="63">
        <f>'Prices by product'!D158</f>
        <v>4275</v>
      </c>
      <c r="I158" s="64">
        <f>'Prices by product'!I158</f>
        <v>4737.5</v>
      </c>
      <c r="J158" s="63">
        <f>'Prices by product'!N158</f>
        <v>5206.3</v>
      </c>
      <c r="K158" s="64">
        <f>'Prices by product'!S158</f>
        <v>4600</v>
      </c>
      <c r="L158" s="31"/>
      <c r="M158" s="63">
        <f>'Prices by product'!E158</f>
        <v>5129.2</v>
      </c>
      <c r="N158" s="64">
        <f>'Prices by product'!J158</f>
        <v>4056.3</v>
      </c>
      <c r="O158" s="63">
        <f>'Prices by product'!O158</f>
        <v>4725</v>
      </c>
      <c r="P158" s="31"/>
      <c r="Q158" s="63">
        <f>'Prices by product'!F158</f>
        <v>4346.0333333333328</v>
      </c>
      <c r="R158" s="64">
        <f>'Prices by product'!K158</f>
        <v>4134.5666666666666</v>
      </c>
      <c r="S158" s="63">
        <f>'Prices by product'!P158</f>
        <v>4699.333333333333</v>
      </c>
      <c r="T158" s="64">
        <f>'Prices by product'!T158</f>
        <v>4314.3500000000004</v>
      </c>
    </row>
    <row r="159" spans="2:20">
      <c r="B159" s="65">
        <v>41426</v>
      </c>
      <c r="C159" s="66">
        <f>'Prices by product'!C159</f>
        <v>3400</v>
      </c>
      <c r="D159" s="66">
        <f>'Prices by product'!H159</f>
        <v>3721</v>
      </c>
      <c r="E159" s="66">
        <f>'Prices by product'!M159</f>
        <v>4136.5</v>
      </c>
      <c r="F159" s="67">
        <f>'Prices by product'!R159</f>
        <v>3926.4</v>
      </c>
      <c r="G159" s="31"/>
      <c r="H159" s="66">
        <f>'Prices by product'!D159</f>
        <v>4100</v>
      </c>
      <c r="I159" s="67">
        <f>'Prices by product'!I159</f>
        <v>4375</v>
      </c>
      <c r="J159" s="66">
        <f>'Prices by product'!N159</f>
        <v>4850</v>
      </c>
      <c r="K159" s="67">
        <f>'Prices by product'!S159</f>
        <v>4487.5</v>
      </c>
      <c r="L159" s="31"/>
      <c r="M159" s="66">
        <f>'Prices by product'!E159</f>
        <v>5193.8</v>
      </c>
      <c r="N159" s="67">
        <f>'Prices by product'!J159</f>
        <v>4125</v>
      </c>
      <c r="O159" s="66">
        <f>'Prices by product'!O159</f>
        <v>4762.5</v>
      </c>
      <c r="P159" s="31"/>
      <c r="Q159" s="66">
        <f>'Prices by product'!F159</f>
        <v>4231.2666666666664</v>
      </c>
      <c r="R159" s="67">
        <f>'Prices by product'!K159</f>
        <v>4073.6666666666665</v>
      </c>
      <c r="S159" s="66">
        <f>'Prices by product'!P159</f>
        <v>4583</v>
      </c>
      <c r="T159" s="67">
        <f>'Prices by product'!T159</f>
        <v>4206.95</v>
      </c>
    </row>
    <row r="160" spans="2:20">
      <c r="B160" s="62">
        <v>41456</v>
      </c>
      <c r="C160" s="63">
        <f>'Prices by product'!C160</f>
        <v>3235.1</v>
      </c>
      <c r="D160" s="63">
        <f>'Prices by product'!H160</f>
        <v>3807.8</v>
      </c>
      <c r="E160" s="63">
        <f>'Prices by product'!M160</f>
        <v>4148.7</v>
      </c>
      <c r="F160" s="64">
        <f>'Prices by product'!R160</f>
        <v>3779.2</v>
      </c>
      <c r="G160" s="31"/>
      <c r="H160" s="63">
        <f>'Prices by product'!D160</f>
        <v>4129.2</v>
      </c>
      <c r="I160" s="64">
        <f>'Prices by product'!I160</f>
        <v>4525</v>
      </c>
      <c r="J160" s="63">
        <f>'Prices by product'!N160</f>
        <v>4891.7</v>
      </c>
      <c r="K160" s="64">
        <f>'Prices by product'!S160</f>
        <v>4333.3</v>
      </c>
      <c r="L160" s="31"/>
      <c r="M160" s="63">
        <f>'Prices by product'!E160</f>
        <v>5425</v>
      </c>
      <c r="N160" s="64">
        <f>'Prices by product'!J160</f>
        <v>4150</v>
      </c>
      <c r="O160" s="63">
        <f>'Prices by product'!O160</f>
        <v>4729.2</v>
      </c>
      <c r="P160" s="31"/>
      <c r="Q160" s="63">
        <f>'Prices by product'!F160</f>
        <v>4263.0999999999995</v>
      </c>
      <c r="R160" s="64">
        <f>'Prices by product'!K160</f>
        <v>4160.9333333333334</v>
      </c>
      <c r="S160" s="63">
        <f>'Prices by product'!P160</f>
        <v>4589.8666666666659</v>
      </c>
      <c r="T160" s="64">
        <f>'Prices by product'!T160</f>
        <v>4056.25</v>
      </c>
    </row>
    <row r="161" spans="2:20">
      <c r="B161" s="65">
        <v>41487</v>
      </c>
      <c r="C161" s="66">
        <f>'Prices by product'!C161</f>
        <v>3127.7</v>
      </c>
      <c r="D161" s="66">
        <f>'Prices by product'!H161</f>
        <v>3903.5</v>
      </c>
      <c r="E161" s="66">
        <f>'Prices by product'!M161</f>
        <v>4289.1000000000004</v>
      </c>
      <c r="F161" s="67">
        <f>'Prices by product'!R161</f>
        <v>3909</v>
      </c>
      <c r="G161" s="31"/>
      <c r="H161" s="66">
        <f>'Prices by product'!D161</f>
        <v>3975</v>
      </c>
      <c r="I161" s="67">
        <f>'Prices by product'!I161</f>
        <v>4675</v>
      </c>
      <c r="J161" s="66">
        <f>'Prices by product'!N161</f>
        <v>4975</v>
      </c>
      <c r="K161" s="67">
        <f>'Prices by product'!S161</f>
        <v>4425</v>
      </c>
      <c r="L161" s="31"/>
      <c r="M161" s="66">
        <f>'Prices by product'!E161</f>
        <v>5531.3</v>
      </c>
      <c r="N161" s="67">
        <f>'Prices by product'!J161</f>
        <v>4325</v>
      </c>
      <c r="O161" s="66">
        <f>'Prices by product'!O161</f>
        <v>4987.5</v>
      </c>
      <c r="P161" s="31"/>
      <c r="Q161" s="66">
        <f>'Prices by product'!F161</f>
        <v>4211.333333333333</v>
      </c>
      <c r="R161" s="67">
        <f>'Prices by product'!K161</f>
        <v>4301.166666666667</v>
      </c>
      <c r="S161" s="66">
        <f>'Prices by product'!P161</f>
        <v>4750.5333333333338</v>
      </c>
      <c r="T161" s="67">
        <f>'Prices by product'!T161</f>
        <v>4167</v>
      </c>
    </row>
    <row r="162" spans="2:20">
      <c r="B162" s="62">
        <v>41518</v>
      </c>
      <c r="C162" s="63">
        <f>'Prices by product'!C162</f>
        <v>3144.5</v>
      </c>
      <c r="D162" s="63">
        <f>'Prices by product'!H162</f>
        <v>3987.1</v>
      </c>
      <c r="E162" s="63">
        <v>4331</v>
      </c>
      <c r="F162" s="64">
        <f>'Prices by product'!R162</f>
        <v>3959.7</v>
      </c>
      <c r="G162" s="31"/>
      <c r="H162" s="63">
        <f>'Prices by product'!D162</f>
        <v>3975</v>
      </c>
      <c r="I162" s="64">
        <f>'Prices by product'!I162</f>
        <v>4618.8</v>
      </c>
      <c r="J162" s="63">
        <f>'Prices by product'!N162</f>
        <v>5018.8</v>
      </c>
      <c r="K162" s="64">
        <f>'Prices by product'!S162</f>
        <v>4450</v>
      </c>
      <c r="L162" s="31"/>
      <c r="M162" s="63">
        <f>'Prices by product'!E162</f>
        <v>5593.8</v>
      </c>
      <c r="N162" s="64">
        <f>'Prices by product'!J162</f>
        <v>4325</v>
      </c>
      <c r="O162" s="63">
        <f>'Prices by product'!O162</f>
        <v>5050</v>
      </c>
      <c r="P162" s="31"/>
      <c r="Q162" s="63">
        <f>'Prices by product'!F162</f>
        <v>4237.7666666666664</v>
      </c>
      <c r="R162" s="64">
        <f>'Prices by product'!K162</f>
        <v>4310.3</v>
      </c>
      <c r="S162" s="63"/>
      <c r="T162" s="64">
        <f>'Prices by product'!T162</f>
        <v>4204.8500000000004</v>
      </c>
    </row>
    <row r="163" spans="2:20">
      <c r="B163" s="65">
        <v>41548</v>
      </c>
      <c r="C163" s="66">
        <f>'Prices by product'!C163</f>
        <v>3407</v>
      </c>
      <c r="D163" s="66">
        <f>'Prices by product'!H163</f>
        <v>4049</v>
      </c>
      <c r="E163" s="66">
        <v>4346.8999999999996</v>
      </c>
      <c r="F163" s="67">
        <f>'Prices by product'!R163</f>
        <v>3973.8</v>
      </c>
      <c r="G163" s="31"/>
      <c r="H163" s="66">
        <f>'Prices by product'!D163</f>
        <v>4125</v>
      </c>
      <c r="I163" s="67">
        <f>'Prices by product'!I163</f>
        <v>4512.5</v>
      </c>
      <c r="J163" s="66">
        <f>'Prices by product'!N163</f>
        <v>5125</v>
      </c>
      <c r="K163" s="67">
        <f>'Prices by product'!S163</f>
        <v>4400</v>
      </c>
      <c r="L163" s="31"/>
      <c r="M163" s="66">
        <f>'Prices by product'!E163</f>
        <v>5675</v>
      </c>
      <c r="N163" s="67">
        <f>'Prices by product'!J163</f>
        <v>4200</v>
      </c>
      <c r="O163" s="66">
        <f>'Prices by product'!O163</f>
        <v>5037.5</v>
      </c>
      <c r="P163" s="31"/>
      <c r="Q163" s="66">
        <f>'Prices by product'!F163</f>
        <v>4402.333333333333</v>
      </c>
      <c r="R163" s="67">
        <f>'Prices by product'!K163</f>
        <v>4253.833333333333</v>
      </c>
      <c r="S163" s="66"/>
      <c r="T163" s="67">
        <f>'Prices by product'!T163</f>
        <v>4186.8999999999996</v>
      </c>
    </row>
    <row r="164" spans="2:20">
      <c r="B164" s="62">
        <v>41579</v>
      </c>
      <c r="C164" s="63">
        <f>'Prices by product'!C164</f>
        <v>3352.1</v>
      </c>
      <c r="D164" s="63">
        <f>'Prices by product'!H164</f>
        <v>4165</v>
      </c>
      <c r="E164" s="63">
        <f>'Prices by product'!M164</f>
        <v>4412.1000000000004</v>
      </c>
      <c r="F164" s="64">
        <f>'Prices by product'!R164</f>
        <v>4103.2</v>
      </c>
      <c r="G164" s="31"/>
      <c r="H164" s="63">
        <f>'Prices by product'!D164</f>
        <v>4066.7</v>
      </c>
      <c r="I164" s="64">
        <f>'Prices by product'!I164</f>
        <v>4650</v>
      </c>
      <c r="J164" s="63">
        <f>'Prices by product'!N164</f>
        <v>4970.8</v>
      </c>
      <c r="K164" s="64">
        <f>'Prices by product'!S164</f>
        <v>4600</v>
      </c>
      <c r="L164" s="31"/>
      <c r="M164" s="63">
        <f>'Prices by product'!E164</f>
        <v>5504.2</v>
      </c>
      <c r="N164" s="64">
        <f>'Prices by product'!J164</f>
        <v>4329.2</v>
      </c>
      <c r="O164" s="63">
        <f>'Prices by product'!O164</f>
        <v>5012.5</v>
      </c>
      <c r="P164" s="31"/>
      <c r="Q164" s="63">
        <f>'Prices by product'!F164</f>
        <v>4307.666666666667</v>
      </c>
      <c r="R164" s="64">
        <f>'Prices by product'!K164</f>
        <v>4381.4000000000005</v>
      </c>
      <c r="S164" s="63">
        <f>'Prices by product'!P164</f>
        <v>4798.4666666666672</v>
      </c>
      <c r="T164" s="64">
        <f>'Prices by product'!T164</f>
        <v>4351.6000000000004</v>
      </c>
    </row>
    <row r="165" spans="2:20">
      <c r="B165" s="65">
        <v>41609</v>
      </c>
      <c r="C165" s="66">
        <f>'Prices by product'!C165</f>
        <v>3595.3</v>
      </c>
      <c r="D165" s="66">
        <f>'Prices by product'!H165</f>
        <v>4307.2</v>
      </c>
      <c r="E165" s="66">
        <f>'Prices by product'!M165</f>
        <v>4556.3</v>
      </c>
      <c r="F165" s="67">
        <f>'Prices by product'!R165</f>
        <v>4136.1000000000004</v>
      </c>
      <c r="G165" s="31"/>
      <c r="H165" s="66">
        <f>'Prices by product'!D165</f>
        <v>4350</v>
      </c>
      <c r="I165" s="67">
        <f>'Prices by product'!I165</f>
        <v>4775</v>
      </c>
      <c r="J165" s="66">
        <f>'Prices by product'!N165</f>
        <v>5137.5</v>
      </c>
      <c r="K165" s="67">
        <f>'Prices by product'!S165</f>
        <v>4900</v>
      </c>
      <c r="L165" s="31"/>
      <c r="M165" s="66">
        <f>'Prices by product'!E165</f>
        <v>5643.8</v>
      </c>
      <c r="N165" s="67">
        <f>'Prices by product'!J165</f>
        <v>4500</v>
      </c>
      <c r="O165" s="66">
        <f>'Prices by product'!O165</f>
        <v>5118.8</v>
      </c>
      <c r="P165" s="31"/>
      <c r="Q165" s="66">
        <f>'Prices by product'!F165</f>
        <v>4529.7</v>
      </c>
      <c r="R165" s="67">
        <f>'Prices by product'!K165</f>
        <v>4527.4000000000005</v>
      </c>
      <c r="S165" s="66">
        <f>'Prices by product'!P165</f>
        <v>4937.5333333333328</v>
      </c>
      <c r="T165" s="67">
        <f>'Prices by product'!T165</f>
        <v>4518.05</v>
      </c>
    </row>
    <row r="166" spans="2:20">
      <c r="B166" s="62">
        <v>41640</v>
      </c>
      <c r="C166" s="63">
        <f>'Prices by product'!C166</f>
        <v>3632.1</v>
      </c>
      <c r="D166" s="63">
        <f>'Prices by product'!H166</f>
        <v>4483.1000000000004</v>
      </c>
      <c r="E166" s="63">
        <f>'Prices by product'!M166</f>
        <v>4658.8</v>
      </c>
      <c r="F166" s="64">
        <f>'Prices by product'!R166</f>
        <v>4594</v>
      </c>
      <c r="G166" s="31"/>
      <c r="H166" s="63">
        <f>'Prices by product'!D166</f>
        <v>4518.8</v>
      </c>
      <c r="I166" s="64">
        <f>'Prices by product'!I166</f>
        <v>4950</v>
      </c>
      <c r="J166" s="63">
        <f>'Prices by product'!N166</f>
        <v>5143.8</v>
      </c>
      <c r="K166" s="64">
        <f>'Prices by product'!S166</f>
        <v>4900</v>
      </c>
      <c r="L166" s="31"/>
      <c r="M166" s="63">
        <f>'Prices by product'!E166</f>
        <v>5375</v>
      </c>
      <c r="N166" s="64">
        <f>'Prices by product'!J166</f>
        <v>4581.3</v>
      </c>
      <c r="O166" s="63">
        <f>'Prices by product'!O166</f>
        <v>5181.3</v>
      </c>
      <c r="P166" s="31"/>
      <c r="Q166" s="63">
        <f>'Prices by product'!F166</f>
        <v>4508.6333333333332</v>
      </c>
      <c r="R166" s="64">
        <f>'Prices by product'!K166</f>
        <v>4671.4666666666672</v>
      </c>
      <c r="S166" s="63">
        <f>'Prices by product'!P166</f>
        <v>4994.6333333333341</v>
      </c>
      <c r="T166" s="64">
        <f>'Prices by product'!T166</f>
        <v>4747</v>
      </c>
    </row>
    <row r="167" spans="2:20">
      <c r="B167" s="65">
        <v>41671</v>
      </c>
      <c r="C167" s="66">
        <f>'Prices by product'!C167</f>
        <v>4038.9</v>
      </c>
      <c r="D167" s="66">
        <f>'Prices by product'!H167</f>
        <v>4581.8999999999996</v>
      </c>
      <c r="E167" s="66">
        <f>'Prices by product'!M167</f>
        <v>4710.6000000000004</v>
      </c>
      <c r="F167" s="67">
        <f>'Prices by product'!R167</f>
        <v>5040.7</v>
      </c>
      <c r="G167" s="31"/>
      <c r="H167" s="66">
        <f>'Prices by product'!D167</f>
        <v>4718.8</v>
      </c>
      <c r="I167" s="67">
        <f>'Prices by product'!I167</f>
        <v>4987.5</v>
      </c>
      <c r="J167" s="66">
        <f>'Prices by product'!N167</f>
        <v>5112.5</v>
      </c>
      <c r="K167" s="67">
        <f>'Prices by product'!S167</f>
        <v>5225</v>
      </c>
      <c r="L167" s="31"/>
      <c r="M167" s="66">
        <f>'Prices by product'!E167</f>
        <v>4987.5</v>
      </c>
      <c r="N167" s="67">
        <f>'Prices by product'!J167</f>
        <v>4618.8</v>
      </c>
      <c r="O167" s="66">
        <f>'Prices by product'!O167</f>
        <v>5125</v>
      </c>
      <c r="P167" s="31"/>
      <c r="Q167" s="66">
        <f>'Prices by product'!F167</f>
        <v>4581.7333333333336</v>
      </c>
      <c r="R167" s="67">
        <f>'Prices by product'!K167</f>
        <v>4729.4000000000005</v>
      </c>
      <c r="S167" s="66">
        <f>'Prices by product'!P167</f>
        <v>4982.7</v>
      </c>
      <c r="T167" s="67">
        <f>'Prices by product'!T167</f>
        <v>5132.8500000000004</v>
      </c>
    </row>
    <row r="168" spans="2:20">
      <c r="B168" s="62">
        <v>41699</v>
      </c>
      <c r="C168" s="63">
        <f>'Prices by product'!C168</f>
        <v>4092.2</v>
      </c>
      <c r="D168" s="63">
        <f>'Prices by product'!H168</f>
        <v>4607</v>
      </c>
      <c r="E168" s="63">
        <f>'Prices by product'!M168</f>
        <v>4748.3</v>
      </c>
      <c r="F168" s="64">
        <f>'Prices by product'!R168</f>
        <v>5002.1000000000004</v>
      </c>
      <c r="G168" s="31"/>
      <c r="H168" s="63">
        <f>'Prices by product'!D168</f>
        <v>4756.3</v>
      </c>
      <c r="I168" s="64">
        <f>'Prices by product'!I168</f>
        <v>4887.5</v>
      </c>
      <c r="J168" s="63">
        <f>'Prices by product'!N168</f>
        <v>4825</v>
      </c>
      <c r="K168" s="64">
        <f>'Prices by product'!S168</f>
        <v>5100</v>
      </c>
      <c r="L168" s="31"/>
      <c r="M168" s="63">
        <f>'Prices by product'!E168</f>
        <v>4912.5</v>
      </c>
      <c r="N168" s="64">
        <f>'Prices by product'!J168</f>
        <v>4412.5</v>
      </c>
      <c r="O168" s="63">
        <f>'Prices by product'!O168</f>
        <v>5031.3</v>
      </c>
      <c r="P168" s="31"/>
      <c r="Q168" s="63">
        <f>'Prices by product'!F168</f>
        <v>4587</v>
      </c>
      <c r="R168" s="64">
        <f>'Prices by product'!K168</f>
        <v>4635.666666666667</v>
      </c>
      <c r="S168" s="63">
        <f>'Prices by product'!P168</f>
        <v>4868.2</v>
      </c>
      <c r="T168" s="64">
        <f>'Prices by product'!T168</f>
        <v>5051.05</v>
      </c>
    </row>
    <row r="169" spans="2:20">
      <c r="B169" s="65">
        <v>41730</v>
      </c>
      <c r="C169" s="66">
        <f>'Prices by product'!C169</f>
        <v>4238.8</v>
      </c>
      <c r="D169" s="66">
        <f>'Prices by product'!H169</f>
        <v>4451.3999999999996</v>
      </c>
      <c r="E169" s="66">
        <f>'Prices by product'!M169</f>
        <v>4724.5</v>
      </c>
      <c r="F169" s="67">
        <f>'Prices by product'!R169</f>
        <v>5191.2</v>
      </c>
      <c r="G169" s="31"/>
      <c r="H169" s="66">
        <f>'Prices by product'!D169</f>
        <v>4100</v>
      </c>
      <c r="I169" s="67">
        <f>'Prices by product'!I169</f>
        <v>4306.3</v>
      </c>
      <c r="J169" s="66">
        <f>'Prices by product'!N169</f>
        <v>4350</v>
      </c>
      <c r="K169" s="67">
        <f>'Prices by product'!S169</f>
        <v>4875</v>
      </c>
      <c r="L169" s="31"/>
      <c r="M169" s="66">
        <f>'Prices by product'!E169</f>
        <v>4881.3</v>
      </c>
      <c r="N169" s="67">
        <f>'Prices by product'!J169</f>
        <v>4187.5</v>
      </c>
      <c r="O169" s="66">
        <f>'Prices by product'!O169</f>
        <v>4900</v>
      </c>
      <c r="P169" s="31"/>
      <c r="Q169" s="66">
        <f>'Prices by product'!F169</f>
        <v>4406.7</v>
      </c>
      <c r="R169" s="67">
        <f>'Prices by product'!K169</f>
        <v>4315.0666666666666</v>
      </c>
      <c r="S169" s="66">
        <f>'Prices by product'!P169</f>
        <v>4658.166666666667</v>
      </c>
      <c r="T169" s="67">
        <f>'Prices by product'!T169</f>
        <v>5033.1000000000004</v>
      </c>
    </row>
    <row r="170" spans="2:20">
      <c r="B170" s="62">
        <v>41760</v>
      </c>
      <c r="C170" s="63">
        <f>'Prices by product'!C170</f>
        <v>4514.3999999999996</v>
      </c>
      <c r="D170" s="63">
        <f>'Prices by product'!H170</f>
        <v>4137.6000000000004</v>
      </c>
      <c r="E170" s="63">
        <f>'Prices by product'!M170</f>
        <v>4637.6000000000004</v>
      </c>
      <c r="F170" s="64">
        <f>'Prices by product'!R170</f>
        <v>4784.7</v>
      </c>
      <c r="G170" s="31"/>
      <c r="H170" s="63">
        <f>'Prices by product'!D170</f>
        <v>3950</v>
      </c>
      <c r="I170" s="64">
        <f>'Prices by product'!I170</f>
        <v>3962.5</v>
      </c>
      <c r="J170" s="63">
        <f>'Prices by product'!N170</f>
        <v>4075</v>
      </c>
      <c r="K170" s="64">
        <f>'Prices by product'!S170</f>
        <v>4616.7</v>
      </c>
      <c r="L170" s="31"/>
      <c r="M170" s="63">
        <f>'Prices by product'!E170</f>
        <v>4708.3</v>
      </c>
      <c r="N170" s="64">
        <f>'Prices by product'!J170</f>
        <v>3958.3</v>
      </c>
      <c r="O170" s="63">
        <f>'Prices by product'!O170</f>
        <v>4625</v>
      </c>
      <c r="P170" s="31"/>
      <c r="Q170" s="63">
        <f>'Prices by product'!F170</f>
        <v>4390.9000000000005</v>
      </c>
      <c r="R170" s="64">
        <f>'Prices by product'!K170</f>
        <v>4019.4666666666672</v>
      </c>
      <c r="S170" s="63">
        <f>'Prices by product'!P170</f>
        <v>4445.8666666666668</v>
      </c>
      <c r="T170" s="64">
        <f>'Prices by product'!T170</f>
        <v>4700.7</v>
      </c>
    </row>
    <row r="171" spans="2:20">
      <c r="B171" s="65">
        <v>41791</v>
      </c>
      <c r="C171" s="66">
        <f>'Prices by product'!C171</f>
        <v>4822.3999999999996</v>
      </c>
      <c r="D171" s="66">
        <f>'Prices by product'!H171</f>
        <v>4107.8999999999996</v>
      </c>
      <c r="E171" s="66">
        <f>'Prices by product'!M171</f>
        <v>4489.1000000000004</v>
      </c>
      <c r="F171" s="67">
        <f>'Prices by product'!R171</f>
        <v>4488.2</v>
      </c>
      <c r="G171" s="31"/>
      <c r="H171" s="66">
        <f>'Prices by product'!D171</f>
        <v>3825</v>
      </c>
      <c r="I171" s="67">
        <f>'Prices by product'!I171</f>
        <v>3900</v>
      </c>
      <c r="J171" s="66">
        <f>'Prices by product'!N171</f>
        <v>3843.8</v>
      </c>
      <c r="K171" s="67">
        <f>'Prices by product'!S171</f>
        <v>4600</v>
      </c>
      <c r="L171" s="31"/>
      <c r="M171" s="66">
        <f>'Prices by product'!E171</f>
        <v>4775</v>
      </c>
      <c r="N171" s="67">
        <f>'Prices by product'!J171</f>
        <v>3868.8</v>
      </c>
      <c r="O171" s="66">
        <f>'Prices by product'!O171</f>
        <v>4481.3</v>
      </c>
      <c r="P171" s="31"/>
      <c r="Q171" s="66">
        <f>'Prices by product'!F171</f>
        <v>4474.1333333333332</v>
      </c>
      <c r="R171" s="67">
        <f>'Prices by product'!K171</f>
        <v>3958.9</v>
      </c>
      <c r="S171" s="66">
        <f>'Prices by product'!P171</f>
        <v>4271.4000000000005</v>
      </c>
      <c r="T171" s="67">
        <f>'Prices by product'!T171</f>
        <v>4544.1000000000004</v>
      </c>
    </row>
    <row r="172" spans="2:20">
      <c r="B172" s="62">
        <v>41821</v>
      </c>
      <c r="C172" s="63">
        <f>'Prices by product'!C172</f>
        <v>5174.8999999999996</v>
      </c>
      <c r="D172" s="63">
        <f>'Prices by product'!H172</f>
        <v>4104.3</v>
      </c>
      <c r="E172" s="63">
        <f>'Prices by product'!M172</f>
        <v>4527.8999999999996</v>
      </c>
      <c r="F172" s="64">
        <f>'Prices by product'!R172</f>
        <v>4515.5</v>
      </c>
      <c r="G172" s="31"/>
      <c r="H172" s="63">
        <f>'Prices by product'!D172</f>
        <v>3600</v>
      </c>
      <c r="I172" s="64">
        <f>'Prices by product'!I172</f>
        <v>3712.5</v>
      </c>
      <c r="J172" s="63">
        <f>'Prices by product'!N172</f>
        <v>3450</v>
      </c>
      <c r="K172" s="64">
        <f>'Prices by product'!S172</f>
        <v>4462.5</v>
      </c>
      <c r="L172" s="31"/>
      <c r="M172" s="63">
        <f>'Prices by product'!E172</f>
        <v>4675</v>
      </c>
      <c r="N172" s="64">
        <f>'Prices by product'!J172</f>
        <v>3793.8</v>
      </c>
      <c r="O172" s="63">
        <f>'Prices by product'!O172</f>
        <v>4218.8</v>
      </c>
      <c r="P172" s="31"/>
      <c r="Q172" s="63">
        <f>'Prices by product'!F172</f>
        <v>4483.3</v>
      </c>
      <c r="R172" s="64">
        <f>'Prices by product'!K172</f>
        <v>3870.2000000000003</v>
      </c>
      <c r="S172" s="63">
        <f>'Prices by product'!P172</f>
        <v>4065.5666666666671</v>
      </c>
      <c r="T172" s="64">
        <f>'Prices by product'!T172</f>
        <v>4489</v>
      </c>
    </row>
    <row r="173" spans="2:20">
      <c r="B173" s="65">
        <v>41852</v>
      </c>
      <c r="C173" s="66">
        <f>'Prices by product'!C173</f>
        <v>5557</v>
      </c>
      <c r="D173" s="66">
        <f>'Prices by product'!H173</f>
        <v>3943.4</v>
      </c>
      <c r="E173" s="66">
        <f>'Prices by product'!M173</f>
        <v>4468.1000000000004</v>
      </c>
      <c r="F173" s="67">
        <f>'Prices by product'!R173</f>
        <v>4646</v>
      </c>
      <c r="G173" s="31"/>
      <c r="H173" s="66">
        <f>'Prices by product'!D173</f>
        <v>3262.5</v>
      </c>
      <c r="I173" s="67">
        <f>'Prices by product'!I173</f>
        <v>3275</v>
      </c>
      <c r="J173" s="66">
        <f>'Prices by product'!N173</f>
        <v>3012.5</v>
      </c>
      <c r="K173" s="67">
        <f>'Prices by product'!S173</f>
        <v>4100</v>
      </c>
      <c r="L173" s="31"/>
      <c r="M173" s="66">
        <f>'Prices by product'!E173</f>
        <v>4181.3</v>
      </c>
      <c r="N173" s="67">
        <f>'Prices by product'!J173</f>
        <v>3112.5</v>
      </c>
      <c r="O173" s="66">
        <f>'Prices by product'!O173</f>
        <v>3643.8</v>
      </c>
      <c r="P173" s="31"/>
      <c r="Q173" s="66">
        <f>'Prices by product'!F173</f>
        <v>4333.5999999999995</v>
      </c>
      <c r="R173" s="67">
        <f>'Prices by product'!K173</f>
        <v>3443.6333333333332</v>
      </c>
      <c r="S173" s="66">
        <f>'Prices by product'!P173</f>
        <v>3708.1333333333337</v>
      </c>
      <c r="T173" s="67">
        <f>'Prices by product'!T173</f>
        <v>4373</v>
      </c>
    </row>
    <row r="174" spans="2:20">
      <c r="B174" s="62">
        <v>41883</v>
      </c>
      <c r="C174" s="63">
        <f>'Prices by product'!C174</f>
        <v>6288.7</v>
      </c>
      <c r="D174" s="63">
        <f>'Prices by product'!H174</f>
        <v>3244.8</v>
      </c>
      <c r="E174" s="63">
        <f>'Prices by product'!M174</f>
        <v>4243.5</v>
      </c>
      <c r="F174" s="64">
        <f>'Prices by product'!R174</f>
        <v>5174.7</v>
      </c>
      <c r="G174" s="31"/>
      <c r="H174" s="63">
        <f>'Prices by product'!D174</f>
        <v>2993.8</v>
      </c>
      <c r="I174" s="64">
        <f>'Prices by product'!I174</f>
        <v>2831.3</v>
      </c>
      <c r="J174" s="63">
        <f>'Prices by product'!N174</f>
        <v>2862.5</v>
      </c>
      <c r="K174" s="64">
        <f>'Prices by product'!S174</f>
        <v>3975</v>
      </c>
      <c r="L174" s="31"/>
      <c r="M174" s="63">
        <f>'Prices by product'!E174</f>
        <v>3781.3</v>
      </c>
      <c r="N174" s="64">
        <f>'Prices by product'!J174</f>
        <v>2687.5</v>
      </c>
      <c r="O174" s="63">
        <f>'Prices by product'!O174</f>
        <v>3118.8</v>
      </c>
      <c r="P174" s="31"/>
      <c r="Q174" s="63">
        <f>'Prices by product'!F174</f>
        <v>4354.5999999999995</v>
      </c>
      <c r="R174" s="64">
        <f>'Prices by product'!K174</f>
        <v>2921.2000000000003</v>
      </c>
      <c r="S174" s="63">
        <f>'Prices by product'!P174</f>
        <v>3408.2666666666664</v>
      </c>
      <c r="T174" s="64">
        <f>'Prices by product'!T174</f>
        <v>4574.8500000000004</v>
      </c>
    </row>
    <row r="175" spans="2:20">
      <c r="B175" s="65">
        <v>41913</v>
      </c>
      <c r="C175" s="66">
        <f>'Prices by product'!C175</f>
        <v>5567.8</v>
      </c>
      <c r="D175" s="66">
        <f>'Prices by product'!H175</f>
        <v>3284.9</v>
      </c>
      <c r="E175" s="66">
        <f>'Prices by product'!M175</f>
        <v>3810</v>
      </c>
      <c r="F175" s="67">
        <f>'Prices by product'!R175</f>
        <v>5051.7</v>
      </c>
      <c r="G175" s="31"/>
      <c r="H175" s="66">
        <f>'Prices by product'!D175</f>
        <v>2862.5</v>
      </c>
      <c r="I175" s="67">
        <f>'Prices by product'!I175</f>
        <v>2693.8</v>
      </c>
      <c r="J175" s="66">
        <f>'Prices by product'!N175</f>
        <v>2687.5</v>
      </c>
      <c r="K175" s="67">
        <f>'Prices by product'!S175</f>
        <v>3975</v>
      </c>
      <c r="L175" s="31"/>
      <c r="M175" s="66">
        <f>'Prices by product'!E175</f>
        <v>3737.5</v>
      </c>
      <c r="N175" s="67">
        <f>'Prices by product'!J175</f>
        <v>2587.5</v>
      </c>
      <c r="O175" s="66">
        <f>'Prices by product'!O175</f>
        <v>3031.3</v>
      </c>
      <c r="P175" s="31"/>
      <c r="Q175" s="66">
        <f>'Prices by product'!F175</f>
        <v>4055.9333333333329</v>
      </c>
      <c r="R175" s="67">
        <f>'Prices by product'!K175</f>
        <v>2855.4</v>
      </c>
      <c r="S175" s="66">
        <f>'Prices by product'!P175</f>
        <v>3176.2666666666664</v>
      </c>
      <c r="T175" s="67">
        <f>'Prices by product'!T175</f>
        <v>4513.3500000000004</v>
      </c>
    </row>
    <row r="176" spans="2:20">
      <c r="B176" s="62">
        <v>41944</v>
      </c>
      <c r="C176" s="63">
        <f>'Prices by product'!C176</f>
        <v>4385.2</v>
      </c>
      <c r="D176" s="63">
        <f>'Prices by product'!H176</f>
        <v>3064.9</v>
      </c>
      <c r="E176" s="63">
        <f>'Prices by product'!M176</f>
        <v>3758.9</v>
      </c>
      <c r="F176" s="64">
        <f>'Prices by product'!R176</f>
        <v>4697</v>
      </c>
      <c r="G176" s="31"/>
      <c r="H176" s="63">
        <f>'Prices by product'!D176</f>
        <v>2856.3</v>
      </c>
      <c r="I176" s="64">
        <f>'Prices by product'!I176</f>
        <v>2512.5</v>
      </c>
      <c r="J176" s="63">
        <f>'Prices by product'!N176</f>
        <v>2593.8000000000002</v>
      </c>
      <c r="K176" s="64">
        <f>'Prices by product'!S176</f>
        <v>3850</v>
      </c>
      <c r="L176" s="31"/>
      <c r="M176" s="63">
        <f>'Prices by product'!E176</f>
        <v>3725</v>
      </c>
      <c r="N176" s="64">
        <f>'Prices by product'!J176</f>
        <v>2400</v>
      </c>
      <c r="O176" s="63">
        <f>'Prices by product'!O176</f>
        <v>2856.3</v>
      </c>
      <c r="P176" s="31"/>
      <c r="Q176" s="63">
        <f>'Prices by product'!F176</f>
        <v>3655.5</v>
      </c>
      <c r="R176" s="64">
        <f>'Prices by product'!K176</f>
        <v>2659.1333333333332</v>
      </c>
      <c r="S176" s="63">
        <f>'Prices by product'!P176</f>
        <v>3069.6666666666665</v>
      </c>
      <c r="T176" s="64">
        <f>'Prices by product'!T176</f>
        <v>4273.5</v>
      </c>
    </row>
    <row r="177" spans="2:20">
      <c r="B177" s="65">
        <v>41974</v>
      </c>
      <c r="C177" s="66">
        <f>'Prices by product'!C177</f>
        <v>4199.6000000000004</v>
      </c>
      <c r="D177" s="66">
        <f>'Prices by product'!H177</f>
        <v>2767.7</v>
      </c>
      <c r="E177" s="66">
        <f>'Prices by product'!M177</f>
        <v>3401.7</v>
      </c>
      <c r="F177" s="67">
        <f>'Prices by product'!R177</f>
        <v>3827.7</v>
      </c>
      <c r="G177" s="31"/>
      <c r="H177" s="66">
        <f>'Prices by product'!D177</f>
        <v>3158.3</v>
      </c>
      <c r="I177" s="67">
        <f>'Prices by product'!I177</f>
        <v>2400</v>
      </c>
      <c r="J177" s="66">
        <f>'Prices by product'!N177</f>
        <v>2416.6999999999998</v>
      </c>
      <c r="K177" s="67">
        <f>'Prices by product'!S177</f>
        <v>3733.3</v>
      </c>
      <c r="L177" s="31"/>
      <c r="M177" s="66">
        <f>'Prices by product'!E177</f>
        <v>3595.8</v>
      </c>
      <c r="N177" s="67">
        <f>'Prices by product'!J177</f>
        <v>2295.8000000000002</v>
      </c>
      <c r="O177" s="66">
        <f>'Prices by product'!O177</f>
        <v>2795.8</v>
      </c>
      <c r="P177" s="31"/>
      <c r="Q177" s="66">
        <f>'Prices by product'!F177</f>
        <v>3651.2333333333336</v>
      </c>
      <c r="R177" s="67">
        <f>'Prices by product'!K177</f>
        <v>2487.8333333333335</v>
      </c>
      <c r="S177" s="66">
        <f>'Prices by product'!P177</f>
        <v>2871.4</v>
      </c>
      <c r="T177" s="67">
        <f>'Prices by product'!T177</f>
        <v>3780.5</v>
      </c>
    </row>
    <row r="178" spans="2:20">
      <c r="B178" s="62">
        <v>42005</v>
      </c>
      <c r="C178" s="63">
        <f>'Prices by product'!C178</f>
        <v>3446.5</v>
      </c>
      <c r="D178" s="63">
        <f>'Prices by product'!H178</f>
        <v>2249.1999999999998</v>
      </c>
      <c r="E178" s="63">
        <f>'Prices by product'!M178</f>
        <v>3200</v>
      </c>
      <c r="F178" s="64">
        <f>'Prices by product'!R178</f>
        <v>3484.8</v>
      </c>
      <c r="G178" s="31"/>
      <c r="H178" s="63">
        <f>'Prices by product'!D178</f>
        <v>3487.5</v>
      </c>
      <c r="I178" s="64">
        <f>'Prices by product'!I178</f>
        <v>2406.3000000000002</v>
      </c>
      <c r="J178" s="63">
        <f>'Prices by product'!N178</f>
        <v>2475</v>
      </c>
      <c r="K178" s="64">
        <f>'Prices by product'!S178</f>
        <v>3700</v>
      </c>
      <c r="L178" s="31"/>
      <c r="M178" s="63">
        <f>'Prices by product'!E178</f>
        <v>3381.3</v>
      </c>
      <c r="N178" s="64">
        <f>'Prices by product'!J178</f>
        <v>2143.8000000000002</v>
      </c>
      <c r="O178" s="63">
        <f>'Prices by product'!O178</f>
        <v>2725</v>
      </c>
      <c r="P178" s="31"/>
      <c r="Q178" s="63">
        <f>'Prices by product'!F178</f>
        <v>3438.4333333333329</v>
      </c>
      <c r="R178" s="64">
        <f>'Prices by product'!K178</f>
        <v>2266.4333333333334</v>
      </c>
      <c r="S178" s="63">
        <f>'Prices by product'!P178</f>
        <v>2800</v>
      </c>
      <c r="T178" s="64">
        <f>'Prices by product'!T178</f>
        <v>3592.4</v>
      </c>
    </row>
    <row r="179" spans="2:20">
      <c r="B179" s="65">
        <v>42036</v>
      </c>
      <c r="C179" s="66">
        <f>'Prices by product'!C179</f>
        <v>3708.8</v>
      </c>
      <c r="D179" s="66">
        <f>'Prices by product'!H179</f>
        <v>2272.5</v>
      </c>
      <c r="E179" s="66">
        <f>'Prices by product'!M179</f>
        <v>3085.4</v>
      </c>
      <c r="F179" s="67">
        <f>'Prices by product'!R179</f>
        <v>3405.3</v>
      </c>
      <c r="G179" s="31"/>
      <c r="H179" s="66">
        <f>'Prices by product'!D179</f>
        <v>3743.8</v>
      </c>
      <c r="I179" s="67">
        <f>'Prices by product'!I179</f>
        <v>2600</v>
      </c>
      <c r="J179" s="66">
        <f>'Prices by product'!N179</f>
        <v>2925</v>
      </c>
      <c r="K179" s="67">
        <f>'Prices by product'!S179</f>
        <v>3700</v>
      </c>
      <c r="L179" s="31"/>
      <c r="M179" s="66">
        <f>'Prices by product'!E179</f>
        <v>3618.8</v>
      </c>
      <c r="N179" s="67">
        <f>'Prices by product'!J179</f>
        <v>2375</v>
      </c>
      <c r="O179" s="66">
        <f>'Prices by product'!O179</f>
        <v>2893.8</v>
      </c>
      <c r="P179" s="31"/>
      <c r="Q179" s="66">
        <f>'Prices by product'!F179</f>
        <v>3690.4666666666672</v>
      </c>
      <c r="R179" s="67">
        <f>'Prices by product'!K179</f>
        <v>2415.8333333333335</v>
      </c>
      <c r="S179" s="66">
        <f>'Prices by product'!P179</f>
        <v>2968.0666666666671</v>
      </c>
      <c r="T179" s="67">
        <f>'Prices by product'!T179</f>
        <v>3552.65</v>
      </c>
    </row>
    <row r="180" spans="2:20">
      <c r="B180" s="62">
        <v>42064</v>
      </c>
      <c r="C180" s="63">
        <f>'Prices by product'!C180</f>
        <v>3735.7</v>
      </c>
      <c r="D180" s="63">
        <f>'Prices by product'!H180</f>
        <v>2252.5</v>
      </c>
      <c r="E180" s="63">
        <f>'Prices by product'!M180</f>
        <v>3075.5</v>
      </c>
      <c r="F180" s="64">
        <f>'Prices by product'!R180</f>
        <v>3472.3</v>
      </c>
      <c r="G180" s="31"/>
      <c r="H180" s="63">
        <f>'Prices by product'!D180</f>
        <v>3733.3</v>
      </c>
      <c r="I180" s="64">
        <f>'Prices by product'!I180</f>
        <v>2829.2</v>
      </c>
      <c r="J180" s="63">
        <f>'Prices by product'!N180</f>
        <v>3129.2</v>
      </c>
      <c r="K180" s="64">
        <f>'Prices by product'!S180</f>
        <v>3575</v>
      </c>
      <c r="L180" s="31"/>
      <c r="M180" s="63">
        <f>'Prices by product'!E180</f>
        <v>3562.5</v>
      </c>
      <c r="N180" s="64">
        <f>'Prices by product'!J180</f>
        <v>2312.5</v>
      </c>
      <c r="O180" s="63">
        <f>'Prices by product'!O180</f>
        <v>3033.3</v>
      </c>
      <c r="P180" s="31"/>
      <c r="Q180" s="63">
        <f>'Prices by product'!F180</f>
        <v>3677.1666666666665</v>
      </c>
      <c r="R180" s="64">
        <f>'Prices by product'!K180</f>
        <v>2464.7333333333331</v>
      </c>
      <c r="S180" s="63">
        <f>'Prices by product'!P180</f>
        <v>3079.3333333333335</v>
      </c>
      <c r="T180" s="64">
        <f>'Prices by product'!T180</f>
        <v>3523.65</v>
      </c>
    </row>
    <row r="181" spans="2:20">
      <c r="B181" s="65">
        <v>42095</v>
      </c>
      <c r="C181" s="66">
        <f>'Prices by product'!C181</f>
        <v>3826.1</v>
      </c>
      <c r="D181" s="66">
        <f>'Prices by product'!H181</f>
        <v>2135</v>
      </c>
      <c r="E181" s="66">
        <f>'Prices by product'!M181</f>
        <v>2840</v>
      </c>
      <c r="F181" s="67">
        <f>'Prices by product'!R181</f>
        <v>3554.3</v>
      </c>
      <c r="G181" s="31"/>
      <c r="H181" s="66">
        <f>'Prices by product'!D181</f>
        <v>3312.5</v>
      </c>
      <c r="I181" s="67">
        <f>'Prices by product'!I181</f>
        <v>2387.5</v>
      </c>
      <c r="J181" s="66">
        <f>'Prices by product'!N181</f>
        <v>2643.8</v>
      </c>
      <c r="K181" s="67">
        <f>'Prices by product'!S181</f>
        <v>3500</v>
      </c>
      <c r="L181" s="31"/>
      <c r="M181" s="66">
        <f>'Prices by product'!E181</f>
        <v>3362.5</v>
      </c>
      <c r="N181" s="67">
        <f>'Prices by product'!J181</f>
        <v>2125</v>
      </c>
      <c r="O181" s="66">
        <f>'Prices by product'!O181</f>
        <v>2812.5</v>
      </c>
      <c r="P181" s="31"/>
      <c r="Q181" s="66">
        <f>'Prices by product'!F181</f>
        <v>3500.3666666666668</v>
      </c>
      <c r="R181" s="67">
        <f>'Prices by product'!K181</f>
        <v>2215.8333333333335</v>
      </c>
      <c r="S181" s="66">
        <f>'Prices by product'!P181</f>
        <v>2765.4333333333329</v>
      </c>
      <c r="T181" s="67">
        <f>'Prices by product'!T181</f>
        <v>3527.15</v>
      </c>
    </row>
    <row r="182" spans="2:20">
      <c r="B182" s="62">
        <v>42125</v>
      </c>
      <c r="C182" s="63">
        <f>'Prices by product'!C182</f>
        <v>4128.2</v>
      </c>
      <c r="D182" s="63">
        <f>'Prices by product'!H182</f>
        <v>2086.5</v>
      </c>
      <c r="E182" s="63">
        <f>'Prices by product'!M182</f>
        <v>2899.1</v>
      </c>
      <c r="F182" s="64">
        <f>'Prices by product'!R182</f>
        <v>3650.2</v>
      </c>
      <c r="G182" s="31"/>
      <c r="H182" s="63">
        <f>'Prices by product'!D182</f>
        <v>3225</v>
      </c>
      <c r="I182" s="64">
        <f>'Prices by product'!I182</f>
        <v>2162.5</v>
      </c>
      <c r="J182" s="63">
        <f>'Prices by product'!N182</f>
        <v>2418.8000000000002</v>
      </c>
      <c r="K182" s="64">
        <f>'Prices by product'!S182</f>
        <v>3475</v>
      </c>
      <c r="L182" s="31"/>
      <c r="M182" s="63">
        <f>'Prices by product'!E182</f>
        <v>3287.5</v>
      </c>
      <c r="N182" s="64">
        <f>'Prices by product'!J182</f>
        <v>2025</v>
      </c>
      <c r="O182" s="63">
        <f>'Prices by product'!O182</f>
        <v>2756.3</v>
      </c>
      <c r="P182" s="31"/>
      <c r="Q182" s="63">
        <f>'Prices by product'!F182</f>
        <v>3546.9</v>
      </c>
      <c r="R182" s="64">
        <f>'Prices by product'!K182</f>
        <v>2091.3333333333335</v>
      </c>
      <c r="S182" s="63">
        <f>'Prices by product'!P182</f>
        <v>2691.4</v>
      </c>
      <c r="T182" s="64">
        <f>'Prices by product'!T182</f>
        <v>3562.6</v>
      </c>
    </row>
    <row r="183" spans="2:20">
      <c r="B183" s="65">
        <v>42156</v>
      </c>
      <c r="C183" s="66">
        <f>'Prices by product'!C183</f>
        <v>4203.1000000000004</v>
      </c>
      <c r="D183" s="66">
        <f>'Prices by product'!H183</f>
        <v>2046.6</v>
      </c>
      <c r="E183" s="66">
        <f>'Prices by product'!M183</f>
        <v>2719.6</v>
      </c>
      <c r="F183" s="67">
        <f>'Prices by product'!R183</f>
        <v>3796.8</v>
      </c>
      <c r="G183" s="31"/>
      <c r="H183" s="66">
        <f>'Prices by product'!D183</f>
        <v>2950</v>
      </c>
      <c r="I183" s="67">
        <f>'Prices by product'!I183</f>
        <v>2050</v>
      </c>
      <c r="J183" s="66">
        <f>'Prices by product'!N183</f>
        <v>2306.3000000000002</v>
      </c>
      <c r="K183" s="67">
        <f>'Prices by product'!S183</f>
        <v>3412.5</v>
      </c>
      <c r="L183" s="31"/>
      <c r="M183" s="66">
        <f>'Prices by product'!E183</f>
        <v>3325</v>
      </c>
      <c r="N183" s="67">
        <f>'Prices by product'!J183</f>
        <v>1993.8</v>
      </c>
      <c r="O183" s="66">
        <f>'Prices by product'!O183</f>
        <v>2618.8000000000002</v>
      </c>
      <c r="P183" s="31"/>
      <c r="Q183" s="66">
        <f>'Prices by product'!F183</f>
        <v>3492.7000000000003</v>
      </c>
      <c r="R183" s="67">
        <f>'Prices by product'!K183</f>
        <v>2030.1333333333334</v>
      </c>
      <c r="S183" s="66">
        <f>'Prices by product'!P183</f>
        <v>2548.2333333333331</v>
      </c>
      <c r="T183" s="67">
        <f>'Prices by product'!T183</f>
        <v>3604.65</v>
      </c>
    </row>
    <row r="184" spans="2:20">
      <c r="B184" s="62">
        <v>42186</v>
      </c>
      <c r="C184" s="63">
        <f>'Prices by product'!C184</f>
        <v>4223.8</v>
      </c>
      <c r="D184" s="63">
        <f>'Prices by product'!H184</f>
        <v>1844.4</v>
      </c>
      <c r="E184" s="63">
        <f>'Prices by product'!M184</f>
        <v>2629.7</v>
      </c>
      <c r="F184" s="64">
        <f>'Prices by product'!R184</f>
        <v>3747.2</v>
      </c>
      <c r="G184" s="31"/>
      <c r="H184" s="63">
        <f>'Prices by product'!D184</f>
        <v>2868.8</v>
      </c>
      <c r="I184" s="64">
        <f>'Prices by product'!I184</f>
        <v>1831.3</v>
      </c>
      <c r="J184" s="63">
        <f>'Prices by product'!N184</f>
        <v>2012.5</v>
      </c>
      <c r="K184" s="64">
        <f>'Prices by product'!S184</f>
        <v>3212.5</v>
      </c>
      <c r="L184" s="31"/>
      <c r="M184" s="63">
        <f>'Prices by product'!E184</f>
        <v>3206.3</v>
      </c>
      <c r="N184" s="64">
        <f>'Prices by product'!J184</f>
        <v>1906.3</v>
      </c>
      <c r="O184" s="63">
        <f>'Prices by product'!O184</f>
        <v>2400</v>
      </c>
      <c r="P184" s="31"/>
      <c r="Q184" s="63">
        <f>'Prices by product'!F184</f>
        <v>3432.9666666666672</v>
      </c>
      <c r="R184" s="64">
        <f>'Prices by product'!K184</f>
        <v>1860.6666666666667</v>
      </c>
      <c r="S184" s="63">
        <f>'Prices by product'!P184</f>
        <v>2347.4</v>
      </c>
      <c r="T184" s="64">
        <f>'Prices by product'!T184</f>
        <v>3479.85</v>
      </c>
    </row>
    <row r="185" spans="2:20">
      <c r="B185" s="65">
        <v>42217</v>
      </c>
      <c r="C185" s="66">
        <f>'Prices by product'!C185</f>
        <v>4505.8</v>
      </c>
      <c r="D185" s="66">
        <f>'Prices by product'!H185</f>
        <v>1640.9</v>
      </c>
      <c r="E185" s="66">
        <f>'Prices by product'!M185</f>
        <v>2509.1</v>
      </c>
      <c r="F185" s="67">
        <f>'Prices by product'!R185</f>
        <v>3833</v>
      </c>
      <c r="G185" s="31"/>
      <c r="H185" s="66">
        <f>'Prices by product'!D185</f>
        <v>2681.3</v>
      </c>
      <c r="I185" s="67">
        <f>'Prices by product'!I185</f>
        <v>1537.5</v>
      </c>
      <c r="J185" s="66">
        <f>'Prices by product'!N185</f>
        <v>1787.5</v>
      </c>
      <c r="K185" s="67">
        <f>'Prices by product'!S185</f>
        <v>2956.3</v>
      </c>
      <c r="L185" s="31"/>
      <c r="M185" s="66">
        <f>'Prices by product'!E185</f>
        <v>2875</v>
      </c>
      <c r="N185" s="67">
        <f>'Prices by product'!J185</f>
        <v>1768.8</v>
      </c>
      <c r="O185" s="66">
        <f>'Prices by product'!O185</f>
        <v>2106.3000000000002</v>
      </c>
      <c r="P185" s="31"/>
      <c r="Q185" s="66">
        <f>'Prices by product'!F185</f>
        <v>3354.0333333333333</v>
      </c>
      <c r="R185" s="67">
        <f>'Prices by product'!K185</f>
        <v>1649.0666666666666</v>
      </c>
      <c r="S185" s="66">
        <f>'Prices by product'!P185</f>
        <v>2134.3000000000002</v>
      </c>
      <c r="T185" s="67">
        <f>'Prices by product'!T185</f>
        <v>3394.65</v>
      </c>
    </row>
    <row r="186" spans="2:20">
      <c r="B186" s="62">
        <v>42248</v>
      </c>
      <c r="C186" s="63">
        <f>'Prices by product'!C186</f>
        <v>5390.1</v>
      </c>
      <c r="D186" s="63">
        <f>'Prices by product'!H186</f>
        <v>1765.2</v>
      </c>
      <c r="E186" s="63">
        <f>'Prices by product'!M186</f>
        <v>2745.9</v>
      </c>
      <c r="F186" s="64">
        <f>'Prices by product'!R186</f>
        <v>3779.8</v>
      </c>
      <c r="G186" s="31"/>
      <c r="H186" s="63">
        <f>'Prices by product'!D186</f>
        <v>2906.3</v>
      </c>
      <c r="I186" s="64">
        <f>'Prices by product'!I186</f>
        <v>1862.5</v>
      </c>
      <c r="J186" s="63">
        <f>'Prices by product'!N186</f>
        <v>2162.5</v>
      </c>
      <c r="K186" s="64">
        <f>'Prices by product'!S186</f>
        <v>3000</v>
      </c>
      <c r="L186" s="31"/>
      <c r="M186" s="63">
        <f>'Prices by product'!E186</f>
        <v>2843.8</v>
      </c>
      <c r="N186" s="64">
        <f>'Prices by product'!J186</f>
        <v>1800</v>
      </c>
      <c r="O186" s="63">
        <f>'Prices by product'!O186</f>
        <v>2125</v>
      </c>
      <c r="P186" s="31"/>
      <c r="Q186" s="63">
        <f>'Prices by product'!F186</f>
        <v>3713.4</v>
      </c>
      <c r="R186" s="64">
        <f>'Prices by product'!K186</f>
        <v>1809.2333333333333</v>
      </c>
      <c r="S186" s="63">
        <f>'Prices by product'!P186</f>
        <v>2344.4666666666667</v>
      </c>
      <c r="T186" s="64">
        <f>'Prices by product'!T186</f>
        <v>3389.9</v>
      </c>
    </row>
    <row r="187" spans="2:20">
      <c r="B187" s="65">
        <v>42278</v>
      </c>
      <c r="C187" s="66">
        <f>'Prices by product'!C187</f>
        <v>5673.4</v>
      </c>
      <c r="D187" s="66">
        <f>'Prices by product'!H187</f>
        <v>1973.4</v>
      </c>
      <c r="E187" s="66">
        <f>'Prices by product'!M187</f>
        <v>2836.7</v>
      </c>
      <c r="F187" s="67">
        <f>'Prices by product'!R187</f>
        <v>3701.6</v>
      </c>
      <c r="G187" s="31"/>
      <c r="H187" s="66">
        <f>'Prices by product'!D187</f>
        <v>3133.3</v>
      </c>
      <c r="I187" s="67">
        <f>'Prices by product'!I187</f>
        <v>2125</v>
      </c>
      <c r="J187" s="66">
        <f>'Prices by product'!N187</f>
        <v>2729.2</v>
      </c>
      <c r="K187" s="67">
        <f>'Prices by product'!S187</f>
        <v>3166.7</v>
      </c>
      <c r="L187" s="31"/>
      <c r="M187" s="66">
        <f>'Prices by product'!E187</f>
        <v>3058.3</v>
      </c>
      <c r="N187" s="67">
        <f>'Prices by product'!J187</f>
        <v>1950</v>
      </c>
      <c r="O187" s="66">
        <f>'Prices by product'!O187</f>
        <v>2383.3000000000002</v>
      </c>
      <c r="P187" s="31"/>
      <c r="Q187" s="66">
        <f>'Prices by product'!F187</f>
        <v>3955</v>
      </c>
      <c r="R187" s="67">
        <f>'Prices by product'!K187</f>
        <v>2016.1333333333332</v>
      </c>
      <c r="S187" s="66">
        <f>'Prices by product'!P187</f>
        <v>2649.7333333333331</v>
      </c>
      <c r="T187" s="67">
        <f>'Prices by product'!T187</f>
        <v>3434.1499999999996</v>
      </c>
    </row>
    <row r="188" spans="2:20">
      <c r="B188" s="62">
        <v>42309</v>
      </c>
      <c r="C188" s="63">
        <f>'Prices by product'!C188</f>
        <v>6172.7</v>
      </c>
      <c r="D188" s="63">
        <f>'Prices by product'!H188</f>
        <v>1845.7</v>
      </c>
      <c r="E188" s="63">
        <f>'Prices by product'!M188</f>
        <v>2867.8</v>
      </c>
      <c r="F188" s="64">
        <f>'Prices by product'!R188</f>
        <v>3638.3</v>
      </c>
      <c r="G188" s="31"/>
      <c r="H188" s="63">
        <f>'Prices by product'!D188</f>
        <v>2875</v>
      </c>
      <c r="I188" s="64">
        <f>'Prices by product'!I188</f>
        <v>1987.5</v>
      </c>
      <c r="J188" s="63">
        <f>'Prices by product'!N188</f>
        <v>2387.5</v>
      </c>
      <c r="K188" s="64">
        <f>'Prices by product'!S188</f>
        <v>3150</v>
      </c>
      <c r="L188" s="31"/>
      <c r="M188" s="63">
        <f>'Prices by product'!E188</f>
        <v>3137.5</v>
      </c>
      <c r="N188" s="64">
        <f>'Prices by product'!J188</f>
        <v>1887.5</v>
      </c>
      <c r="O188" s="63">
        <f>'Prices by product'!O188</f>
        <v>2468.8000000000002</v>
      </c>
      <c r="P188" s="31"/>
      <c r="Q188" s="63">
        <f>'Prices by product'!F188</f>
        <v>4061.7333333333336</v>
      </c>
      <c r="R188" s="64">
        <f>'Prices by product'!K188</f>
        <v>1906.8999999999999</v>
      </c>
      <c r="S188" s="63">
        <f>'Prices by product'!P188</f>
        <v>2574.7000000000003</v>
      </c>
      <c r="T188" s="64">
        <f>'Prices by product'!T188</f>
        <v>3394.15</v>
      </c>
    </row>
    <row r="189" spans="2:20">
      <c r="B189" s="65">
        <v>42339</v>
      </c>
      <c r="C189" s="66">
        <f>'Prices by product'!C189</f>
        <v>5667.9</v>
      </c>
      <c r="D189" s="66">
        <f>'Prices by product'!H189</f>
        <v>1740.1</v>
      </c>
      <c r="E189" s="66">
        <f>'Prices by product'!M189</f>
        <v>3013.7</v>
      </c>
      <c r="F189" s="67">
        <f>'Prices by product'!R189</f>
        <v>3465.4</v>
      </c>
      <c r="G189" s="31"/>
      <c r="H189" s="66">
        <f>'Prices by product'!D189</f>
        <v>3025</v>
      </c>
      <c r="I189" s="67">
        <f>'Prices by product'!I189</f>
        <v>1887.5</v>
      </c>
      <c r="J189" s="66">
        <f>'Prices by product'!N189</f>
        <v>2250</v>
      </c>
      <c r="K189" s="67">
        <f>'Prices by product'!S189</f>
        <v>3150</v>
      </c>
      <c r="L189" s="31"/>
      <c r="M189" s="66">
        <f>'Prices by product'!E189</f>
        <v>3137.5</v>
      </c>
      <c r="N189" s="67">
        <f>'Prices by product'!J189</f>
        <v>1812.5</v>
      </c>
      <c r="O189" s="66">
        <f>'Prices by product'!O189</f>
        <v>2325</v>
      </c>
      <c r="P189" s="31"/>
      <c r="Q189" s="66">
        <f>'Prices by product'!F189</f>
        <v>3943.4666666666667</v>
      </c>
      <c r="R189" s="67">
        <f>'Prices by product'!K189</f>
        <v>1813.3666666666668</v>
      </c>
      <c r="S189" s="66">
        <f>'Prices by product'!P189</f>
        <v>2529.5666666666666</v>
      </c>
      <c r="T189" s="67">
        <f>'Prices by product'!T189</f>
        <v>3307.7</v>
      </c>
    </row>
    <row r="190" spans="2:20">
      <c r="B190" s="62">
        <v>42370</v>
      </c>
      <c r="C190" s="63">
        <f>'Prices by product'!C190</f>
        <v>4576.6000000000004</v>
      </c>
      <c r="D190" s="63">
        <f>'Prices by product'!H190</f>
        <v>1714.3</v>
      </c>
      <c r="E190" s="63">
        <f>'Prices by product'!M190</f>
        <v>2767.9</v>
      </c>
      <c r="F190" s="64">
        <f>'Prices by product'!R190</f>
        <v>3346.2</v>
      </c>
      <c r="G190" s="31"/>
      <c r="H190" s="63">
        <f>'Prices by product'!D190</f>
        <v>3062.5</v>
      </c>
      <c r="I190" s="64">
        <f>'Prices by product'!I190</f>
        <v>1850</v>
      </c>
      <c r="J190" s="63">
        <f>'Prices by product'!N190</f>
        <v>2100</v>
      </c>
      <c r="K190" s="64">
        <f>'Prices by product'!S190</f>
        <v>3068.8</v>
      </c>
      <c r="L190" s="31"/>
      <c r="M190" s="63">
        <f>'Prices by product'!E190</f>
        <v>3000</v>
      </c>
      <c r="N190" s="64">
        <f>'Prices by product'!J190</f>
        <v>1768.8</v>
      </c>
      <c r="O190" s="63">
        <f>'Prices by product'!O190</f>
        <v>2187.5</v>
      </c>
      <c r="P190" s="31"/>
      <c r="Q190" s="63">
        <f>'Prices by product'!F190</f>
        <v>3546.3666666666668</v>
      </c>
      <c r="R190" s="64">
        <f>'Prices by product'!K190</f>
        <v>1777.7</v>
      </c>
      <c r="S190" s="63">
        <f>'Prices by product'!P190</f>
        <v>2351.7999999999997</v>
      </c>
      <c r="T190" s="64">
        <f>'Prices by product'!T190</f>
        <v>3207.5</v>
      </c>
    </row>
    <row r="191" spans="2:20">
      <c r="B191" s="65">
        <v>42401</v>
      </c>
      <c r="C191" s="66">
        <f>'Prices by product'!C191</f>
        <v>4706.8999999999996</v>
      </c>
      <c r="D191" s="66">
        <f>'Prices by product'!H191</f>
        <v>1695.1</v>
      </c>
      <c r="E191" s="66">
        <f>'Prices by product'!M191</f>
        <v>2824.6</v>
      </c>
      <c r="F191" s="67">
        <f>'Prices by product'!R191</f>
        <v>3344.4</v>
      </c>
      <c r="G191" s="31"/>
      <c r="H191" s="66">
        <f>'Prices by product'!D191</f>
        <v>2975</v>
      </c>
      <c r="I191" s="67">
        <f>'Prices by product'!I191</f>
        <v>1795.8</v>
      </c>
      <c r="J191" s="66">
        <f>'Prices by product'!N191</f>
        <v>2022.5</v>
      </c>
      <c r="K191" s="67">
        <f>'Prices by product'!S191</f>
        <v>2908.3</v>
      </c>
      <c r="L191" s="31"/>
      <c r="M191" s="66">
        <f>'Prices by product'!E191</f>
        <v>2854.2</v>
      </c>
      <c r="N191" s="67">
        <f>'Prices by product'!J191</f>
        <v>1745.8</v>
      </c>
      <c r="O191" s="66">
        <f>'Prices by product'!O191</f>
        <v>2162.5</v>
      </c>
      <c r="P191" s="31"/>
      <c r="Q191" s="66">
        <f>'Prices by product'!F191</f>
        <v>3512.0333333333328</v>
      </c>
      <c r="R191" s="67">
        <f>'Prices by product'!K191</f>
        <v>1745.5666666666666</v>
      </c>
      <c r="S191" s="66">
        <f>'Prices by product'!P191</f>
        <v>2336.5333333333333</v>
      </c>
      <c r="T191" s="67">
        <f>'Prices by product'!T191</f>
        <v>3126.3500000000004</v>
      </c>
    </row>
    <row r="192" spans="2:20">
      <c r="B192" s="62">
        <v>42430</v>
      </c>
      <c r="C192" s="63">
        <f>'Prices by product'!C192</f>
        <v>4388.3</v>
      </c>
      <c r="D192" s="63">
        <f>'Prices by product'!H192</f>
        <v>1658.3</v>
      </c>
      <c r="E192" s="63">
        <f>'Prices by product'!M192</f>
        <v>2840.2</v>
      </c>
      <c r="F192" s="64">
        <f>'Prices by product'!R192</f>
        <v>3342.7</v>
      </c>
      <c r="G192" s="31"/>
      <c r="H192" s="63">
        <f>'Prices by product'!D192</f>
        <v>2750</v>
      </c>
      <c r="I192" s="64">
        <f>'Prices by product'!I192</f>
        <v>1737.5</v>
      </c>
      <c r="J192" s="63">
        <f>'Prices by product'!N192</f>
        <v>2062.5</v>
      </c>
      <c r="K192" s="64">
        <f>'Prices by product'!S192</f>
        <v>2550</v>
      </c>
      <c r="L192" s="31"/>
      <c r="M192" s="63">
        <f>'Prices by product'!E192</f>
        <v>2625</v>
      </c>
      <c r="N192" s="64">
        <f>'Prices by product'!J192</f>
        <v>1725</v>
      </c>
      <c r="O192" s="63">
        <f>'Prices by product'!O192</f>
        <v>2087.5</v>
      </c>
      <c r="P192" s="31"/>
      <c r="Q192" s="63">
        <f>'Prices by product'!F192</f>
        <v>3254.4333333333329</v>
      </c>
      <c r="R192" s="64">
        <f>'Prices by product'!K192</f>
        <v>1706.9333333333334</v>
      </c>
      <c r="S192" s="63">
        <f>'Prices by product'!P192</f>
        <v>2330.0666666666666</v>
      </c>
      <c r="T192" s="64">
        <f>'Prices by product'!T192</f>
        <v>2946.35</v>
      </c>
    </row>
    <row r="193" spans="2:20">
      <c r="B193" s="65">
        <v>42461</v>
      </c>
      <c r="C193" s="66">
        <f>'Prices by product'!C193</f>
        <v>4451.6000000000004</v>
      </c>
      <c r="D193" s="66">
        <f>'Prices by product'!H193</f>
        <v>1610.9</v>
      </c>
      <c r="E193" s="66">
        <f>'Prices by product'!M193</f>
        <v>2788.4</v>
      </c>
      <c r="F193" s="67">
        <f>'Prices by product'!R193</f>
        <v>3316</v>
      </c>
      <c r="G193" s="31"/>
      <c r="H193" s="66">
        <f>'Prices by product'!D193</f>
        <v>2650</v>
      </c>
      <c r="I193" s="67">
        <f>'Prices by product'!I193</f>
        <v>1737.5</v>
      </c>
      <c r="J193" s="66">
        <f>'Prices by product'!N193</f>
        <v>2037.5</v>
      </c>
      <c r="K193" s="67">
        <f>'Prices by product'!S193</f>
        <v>2587.5</v>
      </c>
      <c r="L193" s="31"/>
      <c r="M193" s="66">
        <f>'Prices by product'!E193</f>
        <v>2612.5</v>
      </c>
      <c r="N193" s="67">
        <f>'Prices by product'!J193</f>
        <v>1725</v>
      </c>
      <c r="O193" s="66">
        <f>'Prices by product'!O193</f>
        <v>2037.5</v>
      </c>
      <c r="P193" s="31"/>
      <c r="Q193" s="66">
        <f>'Prices by product'!F193</f>
        <v>3238.0333333333333</v>
      </c>
      <c r="R193" s="67">
        <f>'Prices by product'!K193</f>
        <v>1691.1333333333332</v>
      </c>
      <c r="S193" s="66">
        <f>'Prices by product'!P193</f>
        <v>2287.7999999999997</v>
      </c>
      <c r="T193" s="67">
        <f>'Prices by product'!T193</f>
        <v>2951.75</v>
      </c>
    </row>
    <row r="194" spans="2:20">
      <c r="B194" s="62">
        <v>42491</v>
      </c>
      <c r="C194" s="63">
        <f>'Prices by product'!C194</f>
        <v>4537.1000000000004</v>
      </c>
      <c r="D194" s="63">
        <f>'Prices by product'!H194</f>
        <v>1677.1</v>
      </c>
      <c r="E194" s="63">
        <f>'Prices by product'!M194</f>
        <v>2668</v>
      </c>
      <c r="F194" s="64">
        <f>'Prices by product'!R194</f>
        <v>3109.4</v>
      </c>
      <c r="G194" s="31"/>
      <c r="H194" s="63">
        <f>'Prices by product'!D194</f>
        <v>2612.5</v>
      </c>
      <c r="I194" s="64">
        <f>'Prices by product'!I194</f>
        <v>1706.3</v>
      </c>
      <c r="J194" s="63">
        <f>'Prices by product'!N194</f>
        <v>2043.8</v>
      </c>
      <c r="K194" s="64">
        <f>'Prices by product'!S194</f>
        <v>2587.5</v>
      </c>
      <c r="L194" s="31"/>
      <c r="M194" s="63">
        <f>'Prices by product'!E194</f>
        <v>2725</v>
      </c>
      <c r="N194" s="64">
        <f>'Prices by product'!J194</f>
        <v>1781.3</v>
      </c>
      <c r="O194" s="63">
        <f>'Prices by product'!O194</f>
        <v>2093.8000000000002</v>
      </c>
      <c r="P194" s="31"/>
      <c r="Q194" s="63">
        <f>'Prices by product'!F194</f>
        <v>3291.5333333333333</v>
      </c>
      <c r="R194" s="64">
        <f>'Prices by product'!K194</f>
        <v>1721.5666666666666</v>
      </c>
      <c r="S194" s="63">
        <f>'Prices by product'!P194</f>
        <v>2268.5333333333333</v>
      </c>
      <c r="T194" s="64">
        <f>'Prices by product'!T194</f>
        <v>2848.45</v>
      </c>
    </row>
    <row r="195" spans="2:20">
      <c r="B195" s="65">
        <v>42522</v>
      </c>
      <c r="C195" s="66">
        <f>'Prices by product'!C195</f>
        <v>4767.1000000000004</v>
      </c>
      <c r="D195" s="66">
        <f>'Prices by product'!H195</f>
        <v>1739</v>
      </c>
      <c r="E195" s="66">
        <f>'Prices by product'!M195</f>
        <v>2790.4</v>
      </c>
      <c r="F195" s="67">
        <f>'Prices by product'!R195</f>
        <v>3191.6</v>
      </c>
      <c r="G195" s="31"/>
      <c r="H195" s="66">
        <f>'Prices by product'!D195</f>
        <v>2750</v>
      </c>
      <c r="I195" s="67">
        <f>'Prices by product'!I195</f>
        <v>1850</v>
      </c>
      <c r="J195" s="66">
        <f>'Prices by product'!N195</f>
        <v>2118.8000000000002</v>
      </c>
      <c r="K195" s="67">
        <f>'Prices by product'!S195</f>
        <v>2825</v>
      </c>
      <c r="L195" s="31"/>
      <c r="M195" s="66">
        <f>'Prices by product'!E195</f>
        <v>2875</v>
      </c>
      <c r="N195" s="67">
        <f>'Prices by product'!J195</f>
        <v>1925</v>
      </c>
      <c r="O195" s="66">
        <f>'Prices by product'!O195</f>
        <v>2306.3000000000002</v>
      </c>
      <c r="P195" s="31"/>
      <c r="Q195" s="66">
        <f>'Prices by product'!F195</f>
        <v>3464.0333333333333</v>
      </c>
      <c r="R195" s="67">
        <f>'Prices by product'!K195</f>
        <v>1838</v>
      </c>
      <c r="S195" s="66">
        <f>'Prices by product'!P195</f>
        <v>2405.166666666667</v>
      </c>
      <c r="T195" s="67">
        <f>'Prices by product'!T195</f>
        <v>3008.3</v>
      </c>
    </row>
    <row r="196" spans="2:20">
      <c r="B196" s="62">
        <v>42552</v>
      </c>
      <c r="C196" s="63">
        <f>'Prices by product'!C196</f>
        <v>5104.8</v>
      </c>
      <c r="D196" s="63">
        <f>'Prices by product'!H196</f>
        <v>1843.7</v>
      </c>
      <c r="E196" s="63">
        <f>'Prices by product'!M196</f>
        <v>2870</v>
      </c>
      <c r="F196" s="64">
        <f>'Prices by product'!R196</f>
        <v>3619.8</v>
      </c>
      <c r="G196" s="31"/>
      <c r="H196" s="63">
        <f>'Prices by product'!D196</f>
        <v>2895.8</v>
      </c>
      <c r="I196" s="64">
        <f>'Prices by product'!I196</f>
        <v>1925</v>
      </c>
      <c r="J196" s="63">
        <f>'Prices by product'!N196</f>
        <v>2216.6999999999998</v>
      </c>
      <c r="K196" s="64">
        <f>'Prices by product'!S196</f>
        <v>2875</v>
      </c>
      <c r="L196" s="31"/>
      <c r="M196" s="63">
        <f>'Prices by product'!E196</f>
        <v>3375</v>
      </c>
      <c r="N196" s="64">
        <f>'Prices by product'!J196</f>
        <v>1970.8</v>
      </c>
      <c r="O196" s="63">
        <f>'Prices by product'!O196</f>
        <v>2441.6999999999998</v>
      </c>
      <c r="P196" s="31"/>
      <c r="Q196" s="63">
        <f>'Prices by product'!F196</f>
        <v>3791.8666666666668</v>
      </c>
      <c r="R196" s="64">
        <f>'Prices by product'!K196</f>
        <v>1913.1666666666667</v>
      </c>
      <c r="S196" s="63">
        <f>'Prices by product'!P196</f>
        <v>2509.4666666666667</v>
      </c>
      <c r="T196" s="64">
        <f>'Prices by product'!T196</f>
        <v>3247.4</v>
      </c>
    </row>
    <row r="197" spans="2:20">
      <c r="B197" s="65">
        <v>42583</v>
      </c>
      <c r="C197" s="66">
        <f>'Prices by product'!C197</f>
        <v>4906.2</v>
      </c>
      <c r="D197" s="66">
        <f>'Prices by product'!H197</f>
        <v>1893.3</v>
      </c>
      <c r="E197" s="66">
        <f>'Prices by product'!M197</f>
        <v>2938.8</v>
      </c>
      <c r="F197" s="67">
        <f>'Prices by product'!R197</f>
        <v>3994.6</v>
      </c>
      <c r="G197" s="31"/>
      <c r="H197" s="66">
        <f>'Prices by product'!D197</f>
        <v>3275</v>
      </c>
      <c r="I197" s="67">
        <f>'Prices by product'!I197</f>
        <v>2050</v>
      </c>
      <c r="J197" s="66">
        <f>'Prices by product'!N197</f>
        <v>2706.3</v>
      </c>
      <c r="K197" s="67">
        <f>'Prices by product'!S197</f>
        <v>3325</v>
      </c>
      <c r="L197" s="31"/>
      <c r="M197" s="66">
        <f>'Prices by product'!E197</f>
        <v>3943.8</v>
      </c>
      <c r="N197" s="67">
        <f>'Prices by product'!J197</f>
        <v>2081.3000000000002</v>
      </c>
      <c r="O197" s="66">
        <f>'Prices by product'!O197</f>
        <v>2700</v>
      </c>
      <c r="P197" s="31"/>
      <c r="Q197" s="66">
        <f>'Prices by product'!F197</f>
        <v>4041.6666666666665</v>
      </c>
      <c r="R197" s="67">
        <f>'Prices by product'!K197</f>
        <v>2008.2</v>
      </c>
      <c r="S197" s="66">
        <f>'Prices by product'!P197</f>
        <v>2781.7000000000003</v>
      </c>
      <c r="T197" s="67">
        <f>'Prices by product'!T197</f>
        <v>3659.8</v>
      </c>
    </row>
    <row r="198" spans="2:20">
      <c r="B198" s="62">
        <v>42614</v>
      </c>
      <c r="C198" s="63">
        <f>'Prices by product'!C198</f>
        <v>4580.1072329317976</v>
      </c>
      <c r="D198" s="63">
        <f>'Prices by product'!H198</f>
        <v>1950.4312245365879</v>
      </c>
      <c r="E198" s="63">
        <f>'Prices by product'!M198</f>
        <v>2975.8</v>
      </c>
      <c r="F198" s="64">
        <f>'Prices by product'!R198</f>
        <v>3861.1792095098681</v>
      </c>
      <c r="G198" s="31"/>
      <c r="H198" s="63">
        <f>'Prices by product'!D198</f>
        <v>3906.25</v>
      </c>
      <c r="I198" s="64">
        <f>'Prices by product'!I198</f>
        <v>2368.75</v>
      </c>
      <c r="J198" s="63">
        <f>'Prices by product'!N198</f>
        <v>2868.8</v>
      </c>
      <c r="K198" s="64">
        <f>'Prices by product'!S198</f>
        <v>3581.25</v>
      </c>
      <c r="L198" s="31"/>
      <c r="M198" s="63">
        <f>'Prices by product'!E198</f>
        <v>4331.25</v>
      </c>
      <c r="N198" s="64">
        <f>'Prices by product'!J198</f>
        <v>2250</v>
      </c>
      <c r="O198" s="63">
        <f>'Prices by product'!O198</f>
        <v>2887.5</v>
      </c>
      <c r="P198" s="31"/>
      <c r="Q198" s="63">
        <f>'Prices by product'!F198</f>
        <v>4272.5357443105995</v>
      </c>
      <c r="R198" s="64">
        <f>'Prices by product'!K198</f>
        <v>2189.7270748455294</v>
      </c>
      <c r="S198" s="63">
        <f>'Prices by product'!P198</f>
        <v>2910.7000000000003</v>
      </c>
      <c r="T198" s="64">
        <f>'Prices by product'!T198</f>
        <v>3721.214604754934</v>
      </c>
    </row>
    <row r="199" spans="2:20">
      <c r="B199" s="65">
        <v>42644</v>
      </c>
      <c r="C199" s="66">
        <f>'Prices by product'!C199</f>
        <v>4108.8</v>
      </c>
      <c r="D199" s="66">
        <f>'Prices by product'!H199</f>
        <v>2033.1</v>
      </c>
      <c r="E199" s="66">
        <f>'Prices by product'!M199</f>
        <v>2946.5</v>
      </c>
      <c r="F199" s="67">
        <f>'Prices by product'!R199</f>
        <v>3489.9</v>
      </c>
      <c r="G199" s="31"/>
      <c r="H199" s="66">
        <f>'Prices by product'!D199</f>
        <v>3981.3</v>
      </c>
      <c r="I199" s="67">
        <f>'Prices by product'!I199</f>
        <v>2331.3000000000002</v>
      </c>
      <c r="J199" s="66">
        <f>'Prices by product'!N199</f>
        <v>2812.5</v>
      </c>
      <c r="K199" s="67">
        <f>'Prices by product'!S199</f>
        <v>3631.3</v>
      </c>
      <c r="L199" s="31"/>
      <c r="M199" s="66">
        <f>'Prices by product'!E199</f>
        <v>4575</v>
      </c>
      <c r="N199" s="67">
        <f>'Prices by product'!J199</f>
        <v>2287.5</v>
      </c>
      <c r="O199" s="66">
        <f>'Prices by product'!O199</f>
        <v>2968.8</v>
      </c>
      <c r="P199" s="31"/>
      <c r="Q199" s="66">
        <f>'Prices by product'!F199</f>
        <v>4221.7</v>
      </c>
      <c r="R199" s="67">
        <f>'Prices by product'!K199</f>
        <v>2217.2999999999997</v>
      </c>
      <c r="S199" s="66">
        <f>'Prices by product'!P199</f>
        <v>2909.2666666666664</v>
      </c>
      <c r="T199" s="67">
        <f>'Prices by product'!T199</f>
        <v>3560.6000000000004</v>
      </c>
    </row>
    <row r="200" spans="2:20">
      <c r="B200" s="62">
        <v>42675</v>
      </c>
      <c r="C200" s="63">
        <f>'Prices by product'!C200</f>
        <v>4209.1000000000004</v>
      </c>
      <c r="D200" s="63">
        <f>'Prices by product'!H200</f>
        <v>2010.4</v>
      </c>
      <c r="E200" s="63">
        <f>'Prices by product'!M200</f>
        <v>2954.2</v>
      </c>
      <c r="F200" s="64">
        <f>'Prices by product'!R200</f>
        <v>3879.3</v>
      </c>
      <c r="G200" s="31"/>
      <c r="H200" s="63">
        <f>'Prices by product'!D200</f>
        <v>4106.3</v>
      </c>
      <c r="I200" s="64">
        <f>'Prices by product'!I200</f>
        <v>2350</v>
      </c>
      <c r="J200" s="63">
        <f>'Prices by product'!N200</f>
        <v>3125</v>
      </c>
      <c r="K200" s="64">
        <f>'Prices by product'!S200</f>
        <v>3612.5</v>
      </c>
      <c r="L200" s="31"/>
      <c r="M200" s="63">
        <f>'Prices by product'!E200</f>
        <v>4675</v>
      </c>
      <c r="N200" s="64">
        <f>'Prices by product'!J200</f>
        <v>2218.8000000000002</v>
      </c>
      <c r="O200" s="63">
        <f>'Prices by product'!O200</f>
        <v>3125</v>
      </c>
      <c r="P200" s="31"/>
      <c r="Q200" s="63">
        <f>'Prices by product'!F200</f>
        <v>4330.1333333333341</v>
      </c>
      <c r="R200" s="64">
        <f>'Prices by product'!K200</f>
        <v>2193.0666666666666</v>
      </c>
      <c r="S200" s="63">
        <f>'Prices by product'!P200</f>
        <v>3068.0666666666671</v>
      </c>
      <c r="T200" s="64">
        <f>'Prices by product'!T200</f>
        <v>3745.9</v>
      </c>
    </row>
    <row r="201" spans="2:20">
      <c r="B201" s="65">
        <v>42705</v>
      </c>
      <c r="C201" s="66">
        <f>'Prices by product'!C201</f>
        <v>4629.7</v>
      </c>
      <c r="D201" s="66">
        <f>'Prices by product'!H201</f>
        <v>2111.8000000000002</v>
      </c>
      <c r="E201" s="66">
        <f>'Prices by product'!M201</f>
        <v>3088.9</v>
      </c>
      <c r="F201" s="67">
        <f>'Prices by product'!R201</f>
        <v>3966.1</v>
      </c>
      <c r="G201" s="31"/>
      <c r="H201" s="66">
        <f>'Prices by product'!D201</f>
        <v>4362.5</v>
      </c>
      <c r="I201" s="67">
        <f>'Prices by product'!I201</f>
        <v>2362.5</v>
      </c>
      <c r="J201" s="66">
        <f>'Prices by product'!N201</f>
        <v>3275</v>
      </c>
      <c r="K201" s="67">
        <f>'Prices by product'!S201</f>
        <v>3725</v>
      </c>
      <c r="L201" s="31"/>
      <c r="M201" s="66">
        <f>'Prices by product'!E201</f>
        <v>4706.3</v>
      </c>
      <c r="N201" s="67">
        <f>'Prices by product'!J201</f>
        <v>2218.8000000000002</v>
      </c>
      <c r="O201" s="66">
        <f>'Prices by product'!O201</f>
        <v>3268.8</v>
      </c>
      <c r="P201" s="31"/>
      <c r="Q201" s="66">
        <f>'Prices by product'!F201</f>
        <v>4566.166666666667</v>
      </c>
      <c r="R201" s="67">
        <f>'Prices by product'!K201</f>
        <v>2231.0333333333333</v>
      </c>
      <c r="S201" s="66">
        <f>'Prices by product'!P201</f>
        <v>3210.9</v>
      </c>
      <c r="T201" s="67">
        <f>'Prices by product'!T201</f>
        <v>3845.55</v>
      </c>
    </row>
    <row r="202" spans="2:20">
      <c r="B202" s="62">
        <v>42736</v>
      </c>
      <c r="C202" s="63">
        <f>'Prices by product'!C202</f>
        <v>4975.3999999999996</v>
      </c>
      <c r="D202" s="63">
        <f>'Prices by product'!H202</f>
        <v>2255.1</v>
      </c>
      <c r="E202" s="63">
        <f>'Prices by product'!M202</f>
        <v>3349.9</v>
      </c>
      <c r="F202" s="64">
        <f>'Prices by product'!R202</f>
        <v>3750.3</v>
      </c>
      <c r="G202" s="31"/>
      <c r="H202" s="63">
        <f>'Prices by product'!D202</f>
        <v>4412.5</v>
      </c>
      <c r="I202" s="64">
        <f>'Prices by product'!I202</f>
        <v>2400</v>
      </c>
      <c r="J202" s="63">
        <f>'Prices by product'!N202</f>
        <v>3195.8</v>
      </c>
      <c r="K202" s="64">
        <f>'Prices by product'!S202</f>
        <v>3762.5</v>
      </c>
      <c r="L202" s="31"/>
      <c r="M202" s="63">
        <f>'Prices by product'!E202</f>
        <v>4516.7</v>
      </c>
      <c r="N202" s="64">
        <f>'Prices by product'!J202</f>
        <v>2233.3000000000002</v>
      </c>
      <c r="O202" s="63">
        <f>'Prices by product'!O202</f>
        <v>3283.3</v>
      </c>
      <c r="P202" s="31"/>
      <c r="Q202" s="63">
        <f>'Prices by product'!F202</f>
        <v>4634.8666666666659</v>
      </c>
      <c r="R202" s="64">
        <f>'Prices by product'!K202</f>
        <v>2296.1333333333337</v>
      </c>
      <c r="S202" s="63">
        <f>'Prices by product'!P202</f>
        <v>3276.3333333333335</v>
      </c>
      <c r="T202" s="64">
        <f>'Prices by product'!T202</f>
        <v>3756.4</v>
      </c>
    </row>
    <row r="203" spans="2:20">
      <c r="B203" s="65">
        <v>42767</v>
      </c>
      <c r="C203" s="66">
        <f>'Prices by product'!C203</f>
        <v>4797.3</v>
      </c>
      <c r="D203" s="66">
        <f>'Prices by product'!H203</f>
        <v>2188.3000000000002</v>
      </c>
      <c r="E203" s="66">
        <f>'Prices by product'!M203</f>
        <v>3295.9</v>
      </c>
      <c r="F203" s="67">
        <f>'Prices by product'!R203</f>
        <v>3719.4</v>
      </c>
      <c r="G203" s="31"/>
      <c r="H203" s="66">
        <f>'Prices by product'!D203</f>
        <v>4587.5</v>
      </c>
      <c r="I203" s="67">
        <f>'Prices by product'!I203</f>
        <v>2512.5</v>
      </c>
      <c r="J203" s="66">
        <f>'Prices by product'!N203</f>
        <v>3293.8</v>
      </c>
      <c r="K203" s="67">
        <f>'Prices by product'!S203</f>
        <v>3856.3</v>
      </c>
      <c r="L203" s="31"/>
      <c r="M203" s="66">
        <f>'Prices by product'!E203</f>
        <v>4318.8</v>
      </c>
      <c r="N203" s="67">
        <f>'Prices by product'!J203</f>
        <v>2053.8000000000002</v>
      </c>
      <c r="O203" s="66">
        <f>'Prices by product'!O203</f>
        <v>3175</v>
      </c>
      <c r="P203" s="31"/>
      <c r="Q203" s="66">
        <f>'Prices by product'!F203</f>
        <v>4567.8666666666659</v>
      </c>
      <c r="R203" s="67">
        <f>'Prices by product'!K203</f>
        <v>2251.5333333333333</v>
      </c>
      <c r="S203" s="66">
        <f>'Prices by product'!P203</f>
        <v>3254.9</v>
      </c>
      <c r="T203" s="67">
        <f>'Prices by product'!T203</f>
        <v>3787.8500000000004</v>
      </c>
    </row>
    <row r="204" spans="2:20">
      <c r="B204" s="62">
        <v>42795</v>
      </c>
      <c r="C204" s="63">
        <f>'Prices by product'!C204</f>
        <v>4779.3999999999996</v>
      </c>
      <c r="D204" s="63">
        <f>'Prices by product'!H204</f>
        <v>1872.4</v>
      </c>
      <c r="E204" s="63">
        <f>'Prices by product'!M204</f>
        <v>3189.4</v>
      </c>
      <c r="F204" s="64">
        <f>'Prices by product'!R204</f>
        <v>3428.4</v>
      </c>
      <c r="G204" s="31"/>
      <c r="H204" s="63">
        <f>'Prices by product'!D204</f>
        <v>4975</v>
      </c>
      <c r="I204" s="64">
        <f>'Prices by product'!I204</f>
        <v>2087.5</v>
      </c>
      <c r="J204" s="63">
        <f>'Prices by product'!N204</f>
        <v>2975</v>
      </c>
      <c r="K204" s="64">
        <f>'Prices by product'!S204</f>
        <v>3612.5</v>
      </c>
      <c r="L204" s="31"/>
      <c r="M204" s="63">
        <f>'Prices by product'!E204</f>
        <v>4581.3</v>
      </c>
      <c r="N204" s="64">
        <f>'Prices by product'!J204</f>
        <v>1900</v>
      </c>
      <c r="O204" s="63">
        <f>'Prices by product'!O204</f>
        <v>3000</v>
      </c>
      <c r="P204" s="31"/>
      <c r="Q204" s="63">
        <f>'Prices by product'!F204</f>
        <v>4778.5666666666666</v>
      </c>
      <c r="R204" s="64">
        <f>'Prices by product'!K204</f>
        <v>1953.3</v>
      </c>
      <c r="S204" s="63">
        <f>'Prices by product'!P204</f>
        <v>3054.7999999999997</v>
      </c>
      <c r="T204" s="64">
        <f>'Prices by product'!T204</f>
        <v>3520.45</v>
      </c>
    </row>
    <row r="205" spans="2:20">
      <c r="B205" s="65">
        <v>42826</v>
      </c>
      <c r="C205" s="66">
        <f>'Prices by product'!C205</f>
        <v>4665</v>
      </c>
      <c r="D205" s="66">
        <f>'Prices by product'!H205</f>
        <v>1848.8</v>
      </c>
      <c r="E205" s="66">
        <f>'Prices by product'!M205</f>
        <v>3161</v>
      </c>
      <c r="F205" s="67">
        <f>'Prices by product'!R205</f>
        <v>3298.1</v>
      </c>
      <c r="G205" s="31"/>
      <c r="H205" s="66">
        <f>'Prices by product'!D205</f>
        <v>5106.3</v>
      </c>
      <c r="I205" s="67">
        <f>'Prices by product'!I205</f>
        <v>1968.8</v>
      </c>
      <c r="J205" s="66">
        <f>'Prices by product'!N205</f>
        <v>3031.3</v>
      </c>
      <c r="K205" s="67">
        <f>'Prices by product'!S205</f>
        <v>3437.5</v>
      </c>
      <c r="L205" s="31"/>
      <c r="M205" s="66">
        <f>'Prices by product'!E205</f>
        <v>4818.8</v>
      </c>
      <c r="N205" s="67">
        <f>'Prices by product'!J205</f>
        <v>1881.3</v>
      </c>
      <c r="O205" s="66">
        <f>'Prices by product'!O205</f>
        <v>2925</v>
      </c>
      <c r="P205" s="31"/>
      <c r="Q205" s="66">
        <f>'Prices by product'!F205</f>
        <v>4863.3666666666659</v>
      </c>
      <c r="R205" s="67">
        <f>'Prices by product'!K205</f>
        <v>1899.6333333333332</v>
      </c>
      <c r="S205" s="66">
        <f>'Prices by product'!P205</f>
        <v>3039.1</v>
      </c>
      <c r="T205" s="67">
        <f>'Prices by product'!T205</f>
        <v>3367.8</v>
      </c>
    </row>
    <row r="206" spans="2:20">
      <c r="B206" s="62">
        <v>42856</v>
      </c>
      <c r="C206" s="63">
        <f>'Prices by product'!C206</f>
        <v>4771.7</v>
      </c>
      <c r="D206" s="63">
        <f>'Prices by product'!H206</f>
        <v>1918.9</v>
      </c>
      <c r="E206" s="63">
        <f>'Prices by product'!M206</f>
        <v>3009.3</v>
      </c>
      <c r="F206" s="64">
        <f>'Prices by product'!R206</f>
        <v>3392.9</v>
      </c>
      <c r="G206" s="31"/>
      <c r="H206" s="63">
        <f>'Prices by product'!D206</f>
        <v>5125</v>
      </c>
      <c r="I206" s="64">
        <f>'Prices by product'!I206</f>
        <v>1993.8</v>
      </c>
      <c r="J206" s="63">
        <f>'Prices by product'!N206</f>
        <v>3212.5</v>
      </c>
      <c r="K206" s="64">
        <f>'Prices by product'!S206</f>
        <v>3618.8</v>
      </c>
      <c r="L206" s="31"/>
      <c r="M206" s="63">
        <f>'Prices by product'!E206</f>
        <v>5331.3</v>
      </c>
      <c r="N206" s="64">
        <f>'Prices by product'!J206</f>
        <v>2018.8</v>
      </c>
      <c r="O206" s="63">
        <f>'Prices by product'!O206</f>
        <v>3150</v>
      </c>
      <c r="P206" s="31"/>
      <c r="Q206" s="63">
        <f>'Prices by product'!F206</f>
        <v>5076</v>
      </c>
      <c r="R206" s="64">
        <f>'Prices by product'!K206</f>
        <v>1977.1666666666667</v>
      </c>
      <c r="S206" s="63">
        <f>'Prices by product'!P206</f>
        <v>3123.9333333333329</v>
      </c>
      <c r="T206" s="64">
        <f>'Prices by product'!T206</f>
        <v>3505.8500000000004</v>
      </c>
    </row>
    <row r="207" spans="2:20">
      <c r="B207" s="65">
        <v>42887</v>
      </c>
      <c r="C207" s="66">
        <f>'Prices by product'!C207</f>
        <v>5305.4</v>
      </c>
      <c r="D207" s="66">
        <f>'Prices by product'!H207</f>
        <v>2014.4</v>
      </c>
      <c r="E207" s="66">
        <f>'Prices by product'!M207</f>
        <v>3124.6</v>
      </c>
      <c r="F207" s="67">
        <f>'Prices by product'!R207</f>
        <v>3592</v>
      </c>
      <c r="G207" s="31"/>
      <c r="H207" s="66">
        <f>'Prices by product'!D207</f>
        <v>5737.5</v>
      </c>
      <c r="I207" s="67">
        <f>'Prices by product'!I207</f>
        <v>2087.5</v>
      </c>
      <c r="J207" s="66">
        <f>'Prices by product'!N207</f>
        <v>3162.5</v>
      </c>
      <c r="K207" s="67">
        <f>'Prices by product'!S207</f>
        <v>3900</v>
      </c>
      <c r="L207" s="31"/>
      <c r="M207" s="66">
        <f>'Prices by product'!E207</f>
        <v>6250</v>
      </c>
      <c r="N207" s="67">
        <f>'Prices by product'!J207</f>
        <v>2262.5</v>
      </c>
      <c r="O207" s="66">
        <f>'Prices by product'!O207</f>
        <v>3443.8</v>
      </c>
      <c r="P207" s="31"/>
      <c r="Q207" s="66">
        <f>'Prices by product'!F207</f>
        <v>5764.3</v>
      </c>
      <c r="R207" s="67">
        <f>'Prices by product'!K207</f>
        <v>2121.4666666666667</v>
      </c>
      <c r="S207" s="66">
        <f>'Prices by product'!P207</f>
        <v>3243.6333333333337</v>
      </c>
      <c r="T207" s="67">
        <f>'Prices by product'!T207</f>
        <v>3746</v>
      </c>
    </row>
    <row r="208" spans="2:20">
      <c r="B208" s="62">
        <v>42917</v>
      </c>
      <c r="C208" s="63">
        <f>'Prices by product'!C208</f>
        <v>5740.6</v>
      </c>
      <c r="D208" s="63">
        <f>'Prices by product'!H208</f>
        <v>1982.2</v>
      </c>
      <c r="E208" s="63">
        <f>'Prices by product'!M208</f>
        <v>3191.2</v>
      </c>
      <c r="F208" s="64">
        <f>'Prices by product'!R208</f>
        <v>3401.7</v>
      </c>
      <c r="G208" s="31"/>
      <c r="H208" s="63">
        <f>'Prices by product'!D208</f>
        <v>6016.7</v>
      </c>
      <c r="I208" s="64">
        <f>'Prices by product'!I208</f>
        <v>2062.5</v>
      </c>
      <c r="J208" s="63">
        <f>'Prices by product'!N208</f>
        <v>3187.5</v>
      </c>
      <c r="K208" s="64">
        <f>'Prices by product'!S208</f>
        <v>4020.8</v>
      </c>
      <c r="L208" s="31"/>
      <c r="M208" s="63">
        <f>'Prices by product'!E208</f>
        <v>7187.5</v>
      </c>
      <c r="N208" s="64">
        <f>'Prices by product'!J208</f>
        <v>2100</v>
      </c>
      <c r="O208" s="63">
        <f>'Prices by product'!O208</f>
        <v>3562.5</v>
      </c>
      <c r="P208" s="31"/>
      <c r="Q208" s="63">
        <f>'Prices by product'!F208</f>
        <v>6314.9333333333334</v>
      </c>
      <c r="R208" s="64">
        <f>'Prices by product'!K208</f>
        <v>2048.2333333333331</v>
      </c>
      <c r="S208" s="63">
        <f>'Prices by product'!P208</f>
        <v>3313.7333333333336</v>
      </c>
      <c r="T208" s="64">
        <f>'Prices by product'!T208</f>
        <v>3711.25</v>
      </c>
    </row>
    <row r="209" spans="2:22">
      <c r="B209" s="65">
        <v>42948</v>
      </c>
      <c r="C209" s="66">
        <f>'Prices by product'!C209</f>
        <v>5859.5</v>
      </c>
      <c r="D209" s="66">
        <f>'Prices by product'!H209</f>
        <v>1925.3</v>
      </c>
      <c r="E209" s="66">
        <f>'Prices by product'!M209</f>
        <v>3412.3</v>
      </c>
      <c r="F209" s="67">
        <f>'Prices by product'!R209</f>
        <v>3673.8</v>
      </c>
      <c r="G209" s="31"/>
      <c r="H209" s="66">
        <f>'Prices by product'!D209</f>
        <v>6125</v>
      </c>
      <c r="I209" s="67">
        <f>'Prices by product'!I209</f>
        <v>1962.5</v>
      </c>
      <c r="J209" s="66">
        <f>'Prices by product'!N209</f>
        <v>3156.3</v>
      </c>
      <c r="K209" s="67">
        <f>'Prices by product'!S209</f>
        <v>4012.5</v>
      </c>
      <c r="L209" s="31"/>
      <c r="M209" s="66">
        <f>'Prices by product'!E209</f>
        <v>7887.5</v>
      </c>
      <c r="N209" s="67">
        <f>'Prices by product'!J209</f>
        <v>2100</v>
      </c>
      <c r="O209" s="66">
        <f>'Prices by product'!O209</f>
        <v>3831.3</v>
      </c>
      <c r="P209" s="31"/>
      <c r="Q209" s="66">
        <f>'Prices by product'!F209</f>
        <v>6624</v>
      </c>
      <c r="R209" s="67">
        <f>'Prices by product'!K209</f>
        <v>1995.9333333333334</v>
      </c>
      <c r="S209" s="66">
        <f>'Prices by product'!P209</f>
        <v>3466.6333333333337</v>
      </c>
      <c r="T209" s="67">
        <f>'Prices by product'!T209</f>
        <v>3843.15</v>
      </c>
    </row>
    <row r="210" spans="2:22">
      <c r="B210" s="62">
        <v>42979</v>
      </c>
      <c r="C210" s="63">
        <f>'Prices by product'!C210</f>
        <v>5577.3</v>
      </c>
      <c r="D210" s="63">
        <f>'Prices by product'!H210</f>
        <v>1873.7</v>
      </c>
      <c r="E210" s="63">
        <f>'Prices by product'!M210</f>
        <v>3251.8</v>
      </c>
      <c r="F210" s="64">
        <f>'Prices by product'!R210</f>
        <v>3661.4</v>
      </c>
      <c r="G210" s="31"/>
      <c r="H210" s="63">
        <f>'Prices by product'!D210</f>
        <v>6237.5</v>
      </c>
      <c r="I210" s="64">
        <f>'Prices by product'!I210</f>
        <v>1943.8</v>
      </c>
      <c r="J210" s="63">
        <f>'Prices by product'!N210</f>
        <v>3131.3</v>
      </c>
      <c r="K210" s="64">
        <f>'Prices by product'!S210</f>
        <v>4143.8</v>
      </c>
      <c r="L210" s="31"/>
      <c r="M210" s="63">
        <f>'Prices by product'!E210</f>
        <v>8062.5</v>
      </c>
      <c r="N210" s="64">
        <f>'Prices by product'!J210</f>
        <v>1962.5</v>
      </c>
      <c r="O210" s="63">
        <f>'Prices by product'!O210</f>
        <v>3750</v>
      </c>
      <c r="P210" s="31"/>
      <c r="Q210" s="63">
        <f>'Prices by product'!F210</f>
        <v>6625.7666666666664</v>
      </c>
      <c r="R210" s="64">
        <f>'Prices by product'!K210</f>
        <v>1926.6666666666667</v>
      </c>
      <c r="S210" s="63">
        <f>'Prices by product'!P210</f>
        <v>3377.7000000000003</v>
      </c>
      <c r="T210" s="64">
        <f>'Prices by product'!T210</f>
        <v>3902.6000000000004</v>
      </c>
    </row>
    <row r="211" spans="2:22">
      <c r="B211" s="65">
        <v>43009</v>
      </c>
      <c r="C211" s="66">
        <f>'Prices by product'!C211</f>
        <v>5228.8999999999996</v>
      </c>
      <c r="D211" s="66">
        <f>'Prices by product'!H211</f>
        <v>1785.5</v>
      </c>
      <c r="E211" s="66">
        <f>'Prices by product'!M211</f>
        <v>3163.6</v>
      </c>
      <c r="F211" s="67">
        <f>'Prices by product'!R211</f>
        <v>3803.9</v>
      </c>
      <c r="G211" s="31"/>
      <c r="H211" s="66">
        <f>'Prices by product'!D211</f>
        <v>5831.3</v>
      </c>
      <c r="I211" s="67">
        <f>'Prices by product'!I211</f>
        <v>1875</v>
      </c>
      <c r="J211" s="66">
        <f>'Prices by product'!N211</f>
        <v>3043.8</v>
      </c>
      <c r="K211" s="67">
        <f>'Prices by product'!S211</f>
        <v>4125</v>
      </c>
      <c r="L211" s="31"/>
      <c r="M211" s="66">
        <f>'Prices by product'!E211</f>
        <v>7050</v>
      </c>
      <c r="N211" s="67">
        <f>'Prices by product'!J211</f>
        <v>1825</v>
      </c>
      <c r="O211" s="66">
        <f>'Prices by product'!O211</f>
        <v>3437.5</v>
      </c>
      <c r="P211" s="31"/>
      <c r="Q211" s="66">
        <f>'Prices by product'!F211</f>
        <v>6036.7333333333336</v>
      </c>
      <c r="R211" s="67">
        <f>'Prices by product'!K211</f>
        <v>1828.5</v>
      </c>
      <c r="S211" s="66">
        <f>'Prices by product'!P211</f>
        <v>3214.9666666666667</v>
      </c>
      <c r="T211" s="67">
        <f>'Prices by product'!T211</f>
        <v>3964.45</v>
      </c>
    </row>
    <row r="212" spans="2:22">
      <c r="B212" s="62">
        <v>43040</v>
      </c>
      <c r="C212" s="63">
        <f>'Prices by product'!C212</f>
        <v>5028.7</v>
      </c>
      <c r="D212" s="63">
        <f>'Prices by product'!H212</f>
        <v>1665.2</v>
      </c>
      <c r="E212" s="63">
        <f>'Prices by product'!M212</f>
        <v>3013.1</v>
      </c>
      <c r="F212" s="64">
        <f>'Prices by product'!R212</f>
        <v>3883.9</v>
      </c>
      <c r="G212" s="31"/>
      <c r="H212" s="63">
        <f>'Prices by product'!D212</f>
        <v>5581.3</v>
      </c>
      <c r="I212" s="64">
        <f>'Prices by product'!I212</f>
        <v>1762.5</v>
      </c>
      <c r="J212" s="63">
        <f>'Prices by product'!N212</f>
        <v>2856.3</v>
      </c>
      <c r="K212" s="64">
        <f>'Prices by product'!S212</f>
        <v>4043.8</v>
      </c>
      <c r="L212" s="31"/>
      <c r="M212" s="63">
        <f>'Prices by product'!E212</f>
        <v>5968.8</v>
      </c>
      <c r="N212" s="64">
        <f>'Prices by product'!J212</f>
        <v>1762.5</v>
      </c>
      <c r="O212" s="63">
        <f>'Prices by product'!O212</f>
        <v>3187.5</v>
      </c>
      <c r="P212" s="31"/>
      <c r="Q212" s="63">
        <f>'Prices by product'!F212</f>
        <v>5526.2666666666664</v>
      </c>
      <c r="R212" s="64">
        <f>'Prices by product'!K212</f>
        <v>1730.0666666666666</v>
      </c>
      <c r="S212" s="63">
        <f>'Prices by product'!P212</f>
        <v>3018.9666666666667</v>
      </c>
      <c r="T212" s="64">
        <f>'Prices by product'!T212</f>
        <v>3963.8500000000004</v>
      </c>
    </row>
    <row r="213" spans="2:22">
      <c r="B213" s="65">
        <v>43070</v>
      </c>
      <c r="C213" s="66">
        <f>'Prices by product'!C213</f>
        <v>4920.5</v>
      </c>
      <c r="D213" s="66">
        <f>'Prices by product'!H213</f>
        <v>1595.5</v>
      </c>
      <c r="E213" s="66">
        <f>'Prices by product'!M213</f>
        <v>3077.7</v>
      </c>
      <c r="F213" s="67">
        <f>'Prices by product'!R213</f>
        <v>3633.4</v>
      </c>
      <c r="G213" s="31"/>
      <c r="H213" s="66">
        <f>'Prices by product'!D213</f>
        <v>4781.3</v>
      </c>
      <c r="I213" s="67">
        <f>'Prices by product'!I213</f>
        <v>1737.5</v>
      </c>
      <c r="J213" s="66">
        <f>'Prices by product'!N213</f>
        <v>2793.8</v>
      </c>
      <c r="K213" s="67">
        <f>'Prices by product'!S213</f>
        <v>3593.8</v>
      </c>
      <c r="L213" s="31"/>
      <c r="M213" s="66">
        <f>'Prices by product'!E213</f>
        <v>5262.5</v>
      </c>
      <c r="N213" s="67">
        <f>'Prices by product'!J213</f>
        <v>1700</v>
      </c>
      <c r="O213" s="66">
        <f>'Prices by product'!O213</f>
        <v>3031.3</v>
      </c>
      <c r="P213" s="31"/>
      <c r="Q213" s="66">
        <f>'Prices by product'!F213</f>
        <v>4988.0999999999995</v>
      </c>
      <c r="R213" s="67">
        <f>'Prices by product'!K213</f>
        <v>1677.6666666666667</v>
      </c>
      <c r="S213" s="66">
        <f>'Prices by product'!P213</f>
        <v>2967.6</v>
      </c>
      <c r="T213" s="67">
        <f>'Prices by product'!T213</f>
        <v>3613.6000000000004</v>
      </c>
    </row>
    <row r="214" spans="2:22">
      <c r="B214" s="62">
        <v>43101</v>
      </c>
      <c r="C214" s="63">
        <f>'Prices by product'!C214</f>
        <v>4844</v>
      </c>
      <c r="D214" s="63">
        <f>'Prices by product'!H214</f>
        <v>1535.7</v>
      </c>
      <c r="E214" s="63">
        <f>'Prices by product'!M214</f>
        <v>3107.4</v>
      </c>
      <c r="F214" s="64">
        <f>'Prices by product'!R214</f>
        <v>3345.5</v>
      </c>
      <c r="G214" s="31"/>
      <c r="H214" s="63">
        <f>'Prices by product'!D214</f>
        <v>4762.5</v>
      </c>
      <c r="I214" s="64">
        <f>'Prices by product'!I214</f>
        <v>1800</v>
      </c>
      <c r="J214" s="63">
        <f>'Prices by product'!N214</f>
        <v>2950</v>
      </c>
      <c r="K214" s="64">
        <f>'Prices by product'!S214</f>
        <v>3429.2</v>
      </c>
      <c r="L214" s="31"/>
      <c r="M214" s="63">
        <f>'Prices by product'!E214</f>
        <v>5025</v>
      </c>
      <c r="N214" s="64">
        <f>'Prices by product'!J214</f>
        <v>1679.2</v>
      </c>
      <c r="O214" s="63">
        <f>'Prices by product'!O214</f>
        <v>3075</v>
      </c>
      <c r="P214" s="31"/>
      <c r="Q214" s="63">
        <f>'Prices by product'!F214</f>
        <v>4877.166666666667</v>
      </c>
      <c r="R214" s="64">
        <f>'Prices by product'!K214</f>
        <v>1671.6333333333332</v>
      </c>
      <c r="S214" s="63">
        <f>'Prices by product'!P214</f>
        <v>3044.1333333333332</v>
      </c>
      <c r="T214" s="64">
        <f>'Prices by product'!T214</f>
        <v>3387.35</v>
      </c>
    </row>
    <row r="215" spans="2:22">
      <c r="B215" s="65">
        <v>43132</v>
      </c>
      <c r="C215" s="66">
        <f>'Prices by product'!C215</f>
        <v>4654.3999999999996</v>
      </c>
      <c r="D215" s="66">
        <f>'Prices by product'!H215</f>
        <v>1561.8</v>
      </c>
      <c r="E215" s="66">
        <f>'Prices by product'!M215</f>
        <v>3188.1</v>
      </c>
      <c r="F215" s="67">
        <f>'Prices by product'!R215</f>
        <v>3246.8</v>
      </c>
      <c r="G215" s="31"/>
      <c r="H215" s="66">
        <f>'Prices by product'!D215</f>
        <v>5337.5</v>
      </c>
      <c r="I215" s="67">
        <f>'Prices by product'!I215</f>
        <v>1987.5</v>
      </c>
      <c r="J215" s="66">
        <f>'Prices by product'!N215</f>
        <v>3237.5</v>
      </c>
      <c r="K215" s="67">
        <f>'Prices by product'!S215</f>
        <v>3743.8</v>
      </c>
      <c r="L215" s="31"/>
      <c r="M215" s="66">
        <f>'Prices by product'!E215</f>
        <v>5725</v>
      </c>
      <c r="N215" s="67">
        <f>'Prices by product'!J215</f>
        <v>1670</v>
      </c>
      <c r="O215" s="66">
        <f>'Prices by product'!O215</f>
        <v>3193.8</v>
      </c>
      <c r="P215" s="31"/>
      <c r="Q215" s="66">
        <f>'Prices by product'!F215</f>
        <v>5238.9666666666662</v>
      </c>
      <c r="R215" s="67">
        <f>'Prices by product'!K215</f>
        <v>1739.7666666666667</v>
      </c>
      <c r="S215" s="66">
        <f>'Prices by product'!P215</f>
        <v>3206.4666666666672</v>
      </c>
      <c r="T215" s="67">
        <f>'Prices by product'!T215</f>
        <v>3495.3</v>
      </c>
    </row>
    <row r="216" spans="2:22">
      <c r="B216" s="62">
        <v>43160</v>
      </c>
      <c r="C216" s="63">
        <f>'Prices by product'!C216</f>
        <v>4797</v>
      </c>
      <c r="D216" s="63">
        <f>'Prices by product'!H216</f>
        <v>1535.1</v>
      </c>
      <c r="E216" s="63">
        <f>'Prices by product'!M216</f>
        <v>3234.2</v>
      </c>
      <c r="F216" s="64">
        <f>'Prices by product'!R216</f>
        <v>3426.4</v>
      </c>
      <c r="G216" s="31"/>
      <c r="H216" s="63">
        <f>'Prices by product'!D216</f>
        <v>5300</v>
      </c>
      <c r="I216" s="64">
        <f>'Prices by product'!I216</f>
        <v>1900</v>
      </c>
      <c r="J216" s="63">
        <f>'Prices by product'!N216</f>
        <v>3231.3</v>
      </c>
      <c r="K216" s="64">
        <f>'Prices by product'!S216</f>
        <v>3718.8</v>
      </c>
      <c r="L216" s="31"/>
      <c r="M216" s="63">
        <f>'Prices by product'!E216</f>
        <v>5987.5</v>
      </c>
      <c r="N216" s="64">
        <f>'Prices by product'!J216</f>
        <v>1606.3</v>
      </c>
      <c r="O216" s="63">
        <f>'Prices by product'!O216</f>
        <v>3218.8</v>
      </c>
      <c r="P216" s="31"/>
      <c r="Q216" s="63">
        <f>'Prices by product'!F216</f>
        <v>5361.5</v>
      </c>
      <c r="R216" s="64">
        <f>'Prices by product'!K216</f>
        <v>1680.4666666666665</v>
      </c>
      <c r="S216" s="63">
        <f>'Prices by product'!P216</f>
        <v>3228.1</v>
      </c>
      <c r="T216" s="64">
        <f>'Prices by product'!T216</f>
        <v>3572.6000000000004</v>
      </c>
    </row>
    <row r="217" spans="2:22">
      <c r="B217" s="65">
        <v>43191</v>
      </c>
      <c r="C217" s="66">
        <f>'Prices by product'!C217</f>
        <v>4949.8</v>
      </c>
      <c r="D217" s="66">
        <f>'Prices by product'!H217</f>
        <v>1572.8</v>
      </c>
      <c r="E217" s="66">
        <f>'Prices by product'!M217</f>
        <v>3286</v>
      </c>
      <c r="F217" s="67">
        <f>'Prices by product'!R217</f>
        <v>3469.4</v>
      </c>
      <c r="G217" s="31"/>
      <c r="H217" s="66">
        <f>'Prices by product'!D217</f>
        <v>5587.5</v>
      </c>
      <c r="I217" s="67">
        <f>'Prices by product'!I217</f>
        <v>1931.3</v>
      </c>
      <c r="J217" s="66">
        <f>'Prices by product'!N217</f>
        <v>3312.5</v>
      </c>
      <c r="K217" s="67">
        <f>'Prices by product'!S217</f>
        <v>3787.5</v>
      </c>
      <c r="L217" s="31"/>
      <c r="M217" s="66">
        <f>'Prices by product'!E217</f>
        <v>6543.8</v>
      </c>
      <c r="N217" s="67">
        <f>'Prices by product'!J217</f>
        <v>1656.3</v>
      </c>
      <c r="O217" s="66">
        <f>'Prices by product'!O217</f>
        <v>3281.3</v>
      </c>
      <c r="P217" s="31"/>
      <c r="Q217" s="66">
        <f>'Prices by product'!F217</f>
        <v>5693.7</v>
      </c>
      <c r="R217" s="67">
        <f>'Prices by product'!K217</f>
        <v>1720.1333333333332</v>
      </c>
      <c r="S217" s="66">
        <f>'Prices by product'!P217</f>
        <v>3293.2666666666664</v>
      </c>
      <c r="T217" s="67">
        <f>'Prices by product'!T217</f>
        <v>3628.45</v>
      </c>
    </row>
    <row r="218" spans="2:22">
      <c r="B218" s="62">
        <v>43221</v>
      </c>
      <c r="C218" s="63">
        <f>'Prices by product'!C218</f>
        <v>5154.8999999999996</v>
      </c>
      <c r="D218" s="63">
        <f>'Prices by product'!H218</f>
        <v>1749.8</v>
      </c>
      <c r="E218" s="63">
        <f>'Prices by product'!M218</f>
        <v>3414.7</v>
      </c>
      <c r="F218" s="64">
        <f>'Prices by product'!R218</f>
        <v>3605.2</v>
      </c>
      <c r="G218" s="31"/>
      <c r="H218" s="63">
        <f>'Prices by product'!D218</f>
        <v>5750</v>
      </c>
      <c r="I218" s="64">
        <f>'Prices by product'!I218</f>
        <v>2062.5</v>
      </c>
      <c r="J218" s="63">
        <f>'Prices by product'!N218</f>
        <v>3268.8</v>
      </c>
      <c r="K218" s="64">
        <f>'Prices by product'!S218</f>
        <v>4093.8</v>
      </c>
      <c r="L218" s="31"/>
      <c r="M218" s="63">
        <f>'Prices by product'!E218</f>
        <v>7018.8</v>
      </c>
      <c r="N218" s="64">
        <f>'Prices by product'!J218</f>
        <v>1750</v>
      </c>
      <c r="O218" s="63">
        <f>'Prices by product'!O218</f>
        <v>3318.8</v>
      </c>
      <c r="P218" s="31"/>
      <c r="Q218" s="63">
        <f>'Prices by product'!F218</f>
        <v>5974.5666666666666</v>
      </c>
      <c r="R218" s="64">
        <f>'Prices by product'!K218</f>
        <v>1854.1000000000001</v>
      </c>
      <c r="S218" s="63">
        <f>'Prices by product'!P218</f>
        <v>3334.1</v>
      </c>
      <c r="T218" s="64">
        <f>'Prices by product'!T218</f>
        <v>3849.5</v>
      </c>
      <c r="U218" s="23"/>
      <c r="V218" s="23"/>
    </row>
    <row r="219" spans="2:22">
      <c r="B219" s="65">
        <v>43252</v>
      </c>
      <c r="C219" s="66">
        <f>'Prices by product'!C219</f>
        <v>5237.3</v>
      </c>
      <c r="D219" s="66">
        <f>'Prices by product'!H219</f>
        <v>1796.8</v>
      </c>
      <c r="E219" s="66">
        <f>'Prices by product'!M219</f>
        <v>3532.7</v>
      </c>
      <c r="F219" s="67">
        <f>'Prices by product'!R219</f>
        <v>3560.5</v>
      </c>
      <c r="G219" s="31"/>
      <c r="H219" s="66">
        <f>'Prices by product'!D219</f>
        <v>5700</v>
      </c>
      <c r="I219" s="67">
        <f>'Prices by product'!I219</f>
        <v>2112.5</v>
      </c>
      <c r="J219" s="66">
        <f>'Prices by product'!N219</f>
        <v>3287.5</v>
      </c>
      <c r="K219" s="67">
        <f>'Prices by product'!S219</f>
        <v>3981.3</v>
      </c>
      <c r="L219" s="31"/>
      <c r="M219" s="66">
        <f>'Prices by product'!E219</f>
        <v>7162.5</v>
      </c>
      <c r="N219" s="67">
        <f>'Prices by product'!J219</f>
        <v>1950</v>
      </c>
      <c r="O219" s="66">
        <f>'Prices by product'!O219</f>
        <v>3475</v>
      </c>
      <c r="P219" s="31"/>
      <c r="Q219" s="66">
        <f>'Prices by product'!F219</f>
        <v>6033.2666666666664</v>
      </c>
      <c r="R219" s="67">
        <f>'Prices by product'!K219</f>
        <v>1953.1000000000001</v>
      </c>
      <c r="S219" s="66">
        <f>'Prices by product'!P219</f>
        <v>3431.7333333333336</v>
      </c>
      <c r="T219" s="67">
        <f>'Prices by product'!T219</f>
        <v>3770.9</v>
      </c>
      <c r="U219" s="23"/>
      <c r="V219" s="23"/>
    </row>
    <row r="220" spans="2:22">
      <c r="B220" s="62">
        <v>43282</v>
      </c>
      <c r="C220" s="63">
        <f>'Prices by product'!C220</f>
        <v>4981.6000000000004</v>
      </c>
      <c r="D220" s="63">
        <f>'Prices by product'!H220</f>
        <v>1724.9</v>
      </c>
      <c r="E220" s="63">
        <f>'Prices by product'!M220</f>
        <v>3531.6</v>
      </c>
      <c r="F220" s="64">
        <f>'Prices by product'!R220</f>
        <v>3277.8</v>
      </c>
      <c r="G220" s="31"/>
      <c r="H220" s="63">
        <f>'Prices by product'!D220</f>
        <v>5137.5</v>
      </c>
      <c r="I220" s="64">
        <f>'Prices by product'!I220</f>
        <v>2029.2</v>
      </c>
      <c r="J220" s="63">
        <f>'Prices by product'!N220</f>
        <v>3008.3</v>
      </c>
      <c r="K220" s="64">
        <f>'Prices by product'!S220</f>
        <v>3700</v>
      </c>
      <c r="L220" s="31"/>
      <c r="M220" s="63">
        <f>'Prices by product'!E220</f>
        <v>6570.8</v>
      </c>
      <c r="N220" s="64">
        <f>'Prices by product'!J220</f>
        <v>1795.8</v>
      </c>
      <c r="O220" s="63">
        <f>'Prices by product'!O220</f>
        <v>3295.8</v>
      </c>
      <c r="P220" s="31"/>
      <c r="Q220" s="63">
        <f>'Prices by product'!F220</f>
        <v>5563.3</v>
      </c>
      <c r="R220" s="64">
        <f>'Prices by product'!K220</f>
        <v>1849.9666666666669</v>
      </c>
      <c r="S220" s="63">
        <f>'Prices by product'!P220</f>
        <v>3278.5666666666671</v>
      </c>
      <c r="T220" s="64">
        <f>'Prices by product'!T220</f>
        <v>3488.9</v>
      </c>
      <c r="U220" s="23"/>
      <c r="V220" s="23"/>
    </row>
    <row r="221" spans="2:22">
      <c r="B221" s="65">
        <v>43313</v>
      </c>
      <c r="C221" s="66">
        <f>'Prices by product'!C221</f>
        <v>5113</v>
      </c>
      <c r="D221" s="66">
        <f>'Prices by product'!H221</f>
        <v>1788.2</v>
      </c>
      <c r="E221" s="66">
        <f>'Prices by product'!M221</f>
        <v>3444.5</v>
      </c>
      <c r="F221" s="67">
        <f>'Prices by product'!R221</f>
        <v>3426.9</v>
      </c>
      <c r="G221" s="31"/>
      <c r="H221" s="66">
        <f>'Prices by product'!D221</f>
        <v>4675</v>
      </c>
      <c r="I221" s="67">
        <f>'Prices by product'!I221</f>
        <v>2000</v>
      </c>
      <c r="J221" s="66">
        <f>'Prices by product'!N221</f>
        <v>3006.3</v>
      </c>
      <c r="K221" s="67">
        <f>'Prices by product'!S221</f>
        <v>3718.8</v>
      </c>
      <c r="L221" s="31"/>
      <c r="M221" s="66">
        <f>'Prices by product'!E221</f>
        <v>6600</v>
      </c>
      <c r="N221" s="67">
        <f>'Prices by product'!J221</f>
        <v>1862.5</v>
      </c>
      <c r="O221" s="66">
        <f>'Prices by product'!O221</f>
        <v>3331.3</v>
      </c>
      <c r="P221" s="32"/>
      <c r="Q221" s="66">
        <f>'Prices by product'!F221</f>
        <v>5462.666666666667</v>
      </c>
      <c r="R221" s="67">
        <f>'Prices by product'!K221</f>
        <v>1883.5666666666666</v>
      </c>
      <c r="S221" s="66">
        <f>'Prices by product'!P221</f>
        <v>3260.7000000000003</v>
      </c>
      <c r="T221" s="67">
        <f>'Prices by product'!T221</f>
        <v>3572.8500000000004</v>
      </c>
      <c r="U221" s="23"/>
      <c r="V221" s="23"/>
    </row>
    <row r="222" spans="2:22">
      <c r="B222" s="62">
        <v>43344</v>
      </c>
      <c r="C222" s="63">
        <f>'Prices by product'!C222</f>
        <v>5009.8</v>
      </c>
      <c r="D222" s="63">
        <f>'Prices by product'!H222</f>
        <v>1884.5</v>
      </c>
      <c r="E222" s="63">
        <f>'Prices by product'!M222</f>
        <v>3306.9</v>
      </c>
      <c r="F222" s="64">
        <f>'Prices by product'!R222</f>
        <v>3644.9</v>
      </c>
      <c r="G222" s="31"/>
      <c r="H222" s="63">
        <f>'Prices by product'!D222</f>
        <v>4356.3</v>
      </c>
      <c r="I222" s="64">
        <f>'Prices by product'!I222</f>
        <v>2081.3000000000002</v>
      </c>
      <c r="J222" s="63">
        <f>'Prices by product'!N222</f>
        <v>2818.8</v>
      </c>
      <c r="K222" s="64">
        <f>'Prices by product'!S222</f>
        <v>3618.8</v>
      </c>
      <c r="L222" s="31"/>
      <c r="M222" s="63">
        <f>'Prices by product'!E222</f>
        <v>6406.3</v>
      </c>
      <c r="N222" s="64">
        <f>'Prices by product'!J222</f>
        <v>1931.3</v>
      </c>
      <c r="O222" s="63">
        <f>'Prices by product'!O222</f>
        <v>3406.3</v>
      </c>
      <c r="P222" s="32"/>
      <c r="Q222" s="63">
        <f>'Prices by product'!F222</f>
        <v>5257.4666666666672</v>
      </c>
      <c r="R222" s="64">
        <f>'Prices by product'!K222</f>
        <v>1965.7</v>
      </c>
      <c r="S222" s="63">
        <f>'Prices by product'!P222</f>
        <v>3177.3333333333335</v>
      </c>
      <c r="T222" s="64">
        <f>'Prices by product'!T222</f>
        <v>3631.8500000000004</v>
      </c>
      <c r="U222" s="23"/>
      <c r="V222" s="23"/>
    </row>
    <row r="223" spans="2:22">
      <c r="B223" s="65">
        <v>43374</v>
      </c>
      <c r="C223" s="66">
        <f>'Prices by product'!C223</f>
        <v>5029.6000000000004</v>
      </c>
      <c r="D223" s="66">
        <f>'Prices by product'!H223</f>
        <v>1926.6</v>
      </c>
      <c r="E223" s="66">
        <f>'Prices by product'!M223</f>
        <v>3402.2</v>
      </c>
      <c r="F223" s="67">
        <f>'Prices by product'!R223</f>
        <v>3458.2</v>
      </c>
      <c r="G223" s="31"/>
      <c r="H223" s="66">
        <f>'Prices by product'!D223</f>
        <v>4162.5</v>
      </c>
      <c r="I223" s="67">
        <f>'Prices by product'!I223</f>
        <v>2006.3</v>
      </c>
      <c r="J223" s="66">
        <f>'Prices by product'!N223</f>
        <v>2725</v>
      </c>
      <c r="K223" s="67">
        <f>'Prices by product'!S223</f>
        <v>3512.5</v>
      </c>
      <c r="L223" s="31"/>
      <c r="M223" s="66">
        <f>'Prices by product'!E223</f>
        <v>5543.8</v>
      </c>
      <c r="N223" s="67">
        <f>'Prices by product'!J223</f>
        <v>1825</v>
      </c>
      <c r="O223" s="66">
        <f>'Prices by product'!O223</f>
        <v>3200</v>
      </c>
      <c r="P223" s="32"/>
      <c r="Q223" s="66">
        <f>'Prices by product'!F223</f>
        <v>4911.9666666666672</v>
      </c>
      <c r="R223" s="67">
        <f>'Prices by product'!K223</f>
        <v>1919.3</v>
      </c>
      <c r="S223" s="66">
        <f>'Prices by product'!P223</f>
        <v>3109.0666666666671</v>
      </c>
      <c r="T223" s="67">
        <f>'Prices by product'!T223</f>
        <v>3485.35</v>
      </c>
      <c r="U223" s="23"/>
      <c r="V223" s="23"/>
    </row>
    <row r="224" spans="2:22">
      <c r="B224" s="62">
        <v>43405</v>
      </c>
      <c r="C224" s="63">
        <f>'Prices by product'!C224</f>
        <v>4999.3999999999996</v>
      </c>
      <c r="D224" s="63">
        <f>'Prices by product'!H224</f>
        <v>1953.3</v>
      </c>
      <c r="E224" s="63">
        <f>'Prices by product'!M224</f>
        <v>3427.1</v>
      </c>
      <c r="F224" s="64">
        <f>'Prices by product'!R224</f>
        <v>3188.5</v>
      </c>
      <c r="G224" s="31"/>
      <c r="H224" s="63">
        <f>'Prices by product'!D224</f>
        <v>4131.3</v>
      </c>
      <c r="I224" s="64">
        <f>'Prices by product'!I224</f>
        <v>2050</v>
      </c>
      <c r="J224" s="63">
        <f>'Prices by product'!N224</f>
        <v>2656.3</v>
      </c>
      <c r="K224" s="64">
        <f>'Prices by product'!S224</f>
        <v>3375</v>
      </c>
      <c r="L224" s="31"/>
      <c r="M224" s="63">
        <f>'Prices by product'!E224</f>
        <v>5093.8</v>
      </c>
      <c r="N224" s="64">
        <f>'Prices by product'!J224</f>
        <v>1818.8</v>
      </c>
      <c r="O224" s="63">
        <f>'Prices by product'!O224</f>
        <v>3112.5</v>
      </c>
      <c r="P224" s="32"/>
      <c r="Q224" s="63">
        <f>'Prices by product'!F224</f>
        <v>4741.5</v>
      </c>
      <c r="R224" s="64">
        <f>'Prices by product'!K224</f>
        <v>1940.7</v>
      </c>
      <c r="S224" s="63">
        <f>'Prices by product'!P224</f>
        <v>3065.2999999999997</v>
      </c>
      <c r="T224" s="64">
        <f>'Prices by product'!T224</f>
        <v>3281.75</v>
      </c>
      <c r="U224" s="23"/>
      <c r="V224" s="23"/>
    </row>
    <row r="225" spans="2:22">
      <c r="B225" s="65">
        <v>43435</v>
      </c>
      <c r="C225" s="66">
        <f>'Prices by product'!C225</f>
        <v>4943.8999999999996</v>
      </c>
      <c r="D225" s="66">
        <f>'Prices by product'!H225</f>
        <v>1988.6</v>
      </c>
      <c r="E225" s="66">
        <f>'Prices by product'!M225</f>
        <v>3417.2</v>
      </c>
      <c r="F225" s="67">
        <f>'Prices by product'!R225</f>
        <v>3029.6</v>
      </c>
      <c r="G225" s="31"/>
      <c r="H225" s="66">
        <f>'Prices by product'!D225</f>
        <v>3916.7</v>
      </c>
      <c r="I225" s="67">
        <f>'Prices by product'!I225</f>
        <v>2079.1999999999998</v>
      </c>
      <c r="J225" s="66">
        <f>'Prices by product'!N225</f>
        <v>2666.7</v>
      </c>
      <c r="K225" s="67">
        <f>'Prices by product'!S225</f>
        <v>3304.2</v>
      </c>
      <c r="L225" s="31"/>
      <c r="M225" s="66">
        <f>'Prices by product'!E225</f>
        <v>4970.8</v>
      </c>
      <c r="N225" s="67">
        <f>'Prices by product'!J225</f>
        <v>1945.8</v>
      </c>
      <c r="O225" s="66">
        <f>'Prices by product'!O225</f>
        <v>3087.5</v>
      </c>
      <c r="P225" s="32"/>
      <c r="Q225" s="66">
        <f>'Prices by product'!F225</f>
        <v>4610.4666666666662</v>
      </c>
      <c r="R225" s="67">
        <f>'Prices by product'!K225</f>
        <v>2004.5333333333331</v>
      </c>
      <c r="S225" s="66">
        <f>'Prices by product'!P225</f>
        <v>3057.1333333333332</v>
      </c>
      <c r="T225" s="67">
        <f>'Prices by product'!T225</f>
        <v>3166.8999999999996</v>
      </c>
      <c r="U225" s="23"/>
      <c r="V225" s="23"/>
    </row>
    <row r="226" spans="2:22">
      <c r="B226" s="62">
        <v>43466</v>
      </c>
      <c r="C226" s="63">
        <f>'Prices by product'!C226</f>
        <v>4925.8</v>
      </c>
      <c r="D226" s="63">
        <f>'Prices by product'!H226</f>
        <v>2097.3000000000002</v>
      </c>
      <c r="E226" s="63">
        <f>'Prices by product'!M226</f>
        <v>3472.3</v>
      </c>
      <c r="F226" s="64">
        <f>'Prices by product'!R226</f>
        <v>3057.4</v>
      </c>
      <c r="G226" s="31"/>
      <c r="H226" s="63">
        <f>'Prices by product'!D226</f>
        <v>4237.5</v>
      </c>
      <c r="I226" s="64">
        <f>'Prices by product'!I226</f>
        <v>2493.8000000000002</v>
      </c>
      <c r="J226" s="63">
        <f>'Prices by product'!N226</f>
        <v>2781.3</v>
      </c>
      <c r="K226" s="64">
        <f>'Prices by product'!S226</f>
        <v>3493.8</v>
      </c>
      <c r="L226" s="31"/>
      <c r="M226" s="63">
        <f>'Prices by product'!E226</f>
        <v>5075</v>
      </c>
      <c r="N226" s="64">
        <f>'Prices by product'!J226</f>
        <v>2156.3000000000002</v>
      </c>
      <c r="O226" s="63">
        <f>'Prices by product'!O226</f>
        <v>3225</v>
      </c>
      <c r="P226" s="32"/>
      <c r="Q226" s="63">
        <f>'Prices by product'!F226</f>
        <v>4746.0999999999995</v>
      </c>
      <c r="R226" s="64">
        <f>'Prices by product'!K226</f>
        <v>2249.1333333333337</v>
      </c>
      <c r="S226" s="63">
        <f>'Prices by product'!P226</f>
        <v>3159.5333333333333</v>
      </c>
      <c r="T226" s="64">
        <f>'Prices by product'!T226</f>
        <v>3275.6000000000004</v>
      </c>
      <c r="U226" s="23"/>
      <c r="V226" s="23"/>
    </row>
    <row r="227" spans="2:22">
      <c r="B227" s="65">
        <v>43497</v>
      </c>
      <c r="C227" s="66">
        <f>'Prices by product'!C227</f>
        <v>4992.2</v>
      </c>
      <c r="D227" s="66">
        <f>'Prices by product'!H227</f>
        <v>2160.5</v>
      </c>
      <c r="E227" s="66">
        <f>'Prices by product'!M227</f>
        <v>3531.4</v>
      </c>
      <c r="F227" s="67">
        <f>'Prices by product'!R227</f>
        <v>3073.2</v>
      </c>
      <c r="G227" s="31"/>
      <c r="H227" s="66">
        <f>'Prices by product'!D227</f>
        <v>4450</v>
      </c>
      <c r="I227" s="67">
        <f>'Prices by product'!I227</f>
        <v>2618.8000000000002</v>
      </c>
      <c r="J227" s="66">
        <f>'Prices by product'!N227</f>
        <v>3031.3</v>
      </c>
      <c r="K227" s="67">
        <f>'Prices by product'!S227</f>
        <v>3675</v>
      </c>
      <c r="L227" s="31"/>
      <c r="M227" s="66">
        <f>'Prices by product'!E227</f>
        <v>4987.5</v>
      </c>
      <c r="N227" s="67">
        <f>'Prices by product'!J227</f>
        <v>2256.3000000000002</v>
      </c>
      <c r="O227" s="66">
        <f>'Prices by product'!O227</f>
        <v>3293.8</v>
      </c>
      <c r="P227" s="32"/>
      <c r="Q227" s="66">
        <f>'Prices by product'!F227</f>
        <v>4809.9000000000005</v>
      </c>
      <c r="R227" s="67">
        <f>'Prices by product'!K227</f>
        <v>2345.2000000000003</v>
      </c>
      <c r="S227" s="66">
        <f>'Prices by product'!P227</f>
        <v>3285.5</v>
      </c>
      <c r="T227" s="67">
        <f>'Prices by product'!T227</f>
        <v>3374.1</v>
      </c>
      <c r="U227" s="23"/>
      <c r="V227" s="23"/>
    </row>
    <row r="228" spans="2:22">
      <c r="B228" s="62">
        <v>43525</v>
      </c>
      <c r="C228" s="63">
        <f>'Prices by product'!C228</f>
        <v>5013.3</v>
      </c>
      <c r="D228" s="63">
        <f>'Prices by product'!H228</f>
        <v>2114</v>
      </c>
      <c r="E228" s="63">
        <f>'Prices by product'!M228</f>
        <v>3576.1</v>
      </c>
      <c r="F228" s="64">
        <f>'Prices by product'!R228</f>
        <v>3391.4</v>
      </c>
      <c r="G228" s="31"/>
      <c r="H228" s="63">
        <f>'Prices by product'!D228</f>
        <v>4943.8</v>
      </c>
      <c r="I228" s="64">
        <f>'Prices by product'!I228</f>
        <v>2575</v>
      </c>
      <c r="J228" s="63">
        <f>'Prices by product'!N228</f>
        <v>3268.8</v>
      </c>
      <c r="K228" s="64">
        <f>'Prices by product'!S228</f>
        <v>4018.8</v>
      </c>
      <c r="L228" s="31"/>
      <c r="M228" s="63">
        <f>'Prices by product'!E228</f>
        <v>4756.3</v>
      </c>
      <c r="N228" s="64">
        <f>'Prices by product'!J228</f>
        <v>2206.3000000000002</v>
      </c>
      <c r="O228" s="63">
        <f>'Prices by product'!O228</f>
        <v>3275</v>
      </c>
      <c r="P228" s="32"/>
      <c r="Q228" s="63">
        <f>'Prices by product'!F228</f>
        <v>4904.4666666666672</v>
      </c>
      <c r="R228" s="64">
        <f>'Prices by product'!K228</f>
        <v>2298.4333333333334</v>
      </c>
      <c r="S228" s="63">
        <f>'Prices by product'!P228</f>
        <v>3373.2999999999997</v>
      </c>
      <c r="T228" s="64">
        <f>'Prices by product'!T228</f>
        <v>3705.1000000000004</v>
      </c>
      <c r="U228" s="23"/>
      <c r="V228" s="23"/>
    </row>
    <row r="229" spans="2:22">
      <c r="B229" s="65">
        <v>43556</v>
      </c>
      <c r="C229" s="66">
        <f>'Prices by product'!C229</f>
        <v>4997.7</v>
      </c>
      <c r="D229" s="66">
        <f>'Prices by product'!H229</f>
        <v>2125.5</v>
      </c>
      <c r="E229" s="66">
        <f>'Prices by product'!M229</f>
        <v>3628.2</v>
      </c>
      <c r="F229" s="67">
        <f>'Prices by product'!R229</f>
        <v>3630.6</v>
      </c>
      <c r="G229" s="31"/>
      <c r="H229" s="66">
        <f>'Prices by product'!D229</f>
        <v>5606.3</v>
      </c>
      <c r="I229" s="67">
        <f>'Prices by product'!I229</f>
        <v>2550</v>
      </c>
      <c r="J229" s="66">
        <f>'Prices by product'!N229</f>
        <v>3318.8</v>
      </c>
      <c r="K229" s="67">
        <f>'Prices by product'!S229</f>
        <v>4287.5</v>
      </c>
      <c r="L229" s="31"/>
      <c r="M229" s="66">
        <f>'Prices by product'!E229</f>
        <v>4681.3</v>
      </c>
      <c r="N229" s="67">
        <f>'Prices by product'!J229</f>
        <v>2175</v>
      </c>
      <c r="O229" s="66">
        <f>'Prices by product'!O229</f>
        <v>3337.5</v>
      </c>
      <c r="P229" s="32"/>
      <c r="Q229" s="66">
        <f>'Prices by product'!F229</f>
        <v>5095.0999999999995</v>
      </c>
      <c r="R229" s="67">
        <f>'Prices by product'!K229</f>
        <v>2283.5</v>
      </c>
      <c r="S229" s="66">
        <f>'Prices by product'!P229</f>
        <v>3428.1666666666665</v>
      </c>
      <c r="T229" s="67">
        <f>'Prices by product'!T229</f>
        <v>3959.05</v>
      </c>
      <c r="U229" s="23"/>
      <c r="V229" s="23"/>
    </row>
    <row r="230" spans="2:22">
      <c r="B230" s="62">
        <v>43586</v>
      </c>
      <c r="C230" s="63">
        <f>'Prices by product'!C230</f>
        <v>5060.1000000000004</v>
      </c>
      <c r="D230" s="63">
        <f>'Prices by product'!H230</f>
        <v>2237.5</v>
      </c>
      <c r="E230" s="63">
        <f>'Prices by product'!M230</f>
        <v>3656.6</v>
      </c>
      <c r="F230" s="64">
        <f>'Prices by product'!R230</f>
        <v>3742.1</v>
      </c>
      <c r="G230" s="31"/>
      <c r="H230" s="63">
        <f>'Prices by product'!D230</f>
        <v>5631.3</v>
      </c>
      <c r="I230" s="64">
        <f>'Prices by product'!I230</f>
        <v>2562.5</v>
      </c>
      <c r="J230" s="63">
        <f>'Prices by product'!N230</f>
        <v>3231.3</v>
      </c>
      <c r="K230" s="64">
        <f>'Prices by product'!S230</f>
        <v>4731.3</v>
      </c>
      <c r="L230" s="31"/>
      <c r="M230" s="63">
        <f>'Prices by product'!E230</f>
        <v>4681.3</v>
      </c>
      <c r="N230" s="64">
        <f>'Prices by product'!J230</f>
        <v>2275</v>
      </c>
      <c r="O230" s="63">
        <f>'Prices by product'!O230</f>
        <v>3362.5</v>
      </c>
      <c r="P230" s="32"/>
      <c r="Q230" s="63">
        <f>'Prices by product'!F230</f>
        <v>5124.2333333333336</v>
      </c>
      <c r="R230" s="64">
        <f>'Prices by product'!K230</f>
        <v>2358.3333333333335</v>
      </c>
      <c r="S230" s="63">
        <f>'Prices by product'!P230</f>
        <v>3416.7999999999997</v>
      </c>
      <c r="T230" s="64">
        <f>'Prices by product'!T230</f>
        <v>4236.7</v>
      </c>
      <c r="U230" s="23"/>
      <c r="V230" s="23"/>
    </row>
    <row r="231" spans="2:22">
      <c r="B231" s="65">
        <v>43617</v>
      </c>
      <c r="C231" s="66">
        <f>'Prices by product'!C231</f>
        <v>5216.8</v>
      </c>
      <c r="D231" s="66">
        <f>'Prices by product'!H231</f>
        <v>2299.6</v>
      </c>
      <c r="E231" s="66">
        <f>'Prices by product'!M231</f>
        <v>3701.1</v>
      </c>
      <c r="F231" s="67">
        <f>'Prices by product'!R231</f>
        <v>3728</v>
      </c>
      <c r="G231" s="31"/>
      <c r="H231" s="66">
        <f>'Prices by product'!D231</f>
        <v>4633.3</v>
      </c>
      <c r="I231" s="67">
        <f>'Prices by product'!I231</f>
        <v>2416.6999999999998</v>
      </c>
      <c r="J231" s="66">
        <f>'Prices by product'!N231</f>
        <v>3058.3</v>
      </c>
      <c r="K231" s="67">
        <f>'Prices by product'!S231</f>
        <v>3904.2</v>
      </c>
      <c r="L231" s="31"/>
      <c r="M231" s="66">
        <f>'Prices by product'!E231</f>
        <v>4408.3</v>
      </c>
      <c r="N231" s="67">
        <f>'Prices by product'!J231</f>
        <v>2341.6999999999998</v>
      </c>
      <c r="O231" s="66">
        <f>'Prices by product'!O231</f>
        <v>3337.5</v>
      </c>
      <c r="P231" s="32"/>
      <c r="Q231" s="66">
        <f>'Prices by product'!F231</f>
        <v>4752.8</v>
      </c>
      <c r="R231" s="67">
        <f>'Prices by product'!K231</f>
        <v>2352.6666666666665</v>
      </c>
      <c r="S231" s="66">
        <f>'Prices by product'!P231</f>
        <v>3365.6333333333332</v>
      </c>
      <c r="T231" s="67">
        <f>'Prices by product'!T231</f>
        <v>3816.1</v>
      </c>
      <c r="U231" s="23"/>
      <c r="V231" s="23"/>
    </row>
    <row r="232" spans="2:22">
      <c r="B232" s="62">
        <v>43647</v>
      </c>
      <c r="C232" s="63">
        <f>'Prices by product'!C232</f>
        <v>5267.5</v>
      </c>
      <c r="D232" s="63">
        <f>'Prices by product'!H232</f>
        <v>2291.3000000000002</v>
      </c>
      <c r="E232" s="63">
        <f>'Prices by product'!M232</f>
        <v>3826.6</v>
      </c>
      <c r="F232" s="64">
        <f>'Prices by product'!R232</f>
        <v>4075.5</v>
      </c>
      <c r="G232" s="31"/>
      <c r="H232" s="63">
        <f>'Prices by product'!D232</f>
        <v>4437.5</v>
      </c>
      <c r="I232" s="64">
        <f>'Prices by product'!I232</f>
        <v>2587.5</v>
      </c>
      <c r="J232" s="63">
        <f>'Prices by product'!N232</f>
        <v>3100</v>
      </c>
      <c r="K232" s="64">
        <f>'Prices by product'!S232</f>
        <v>3887.5</v>
      </c>
      <c r="L232" s="31"/>
      <c r="M232" s="63">
        <f>'Prices by product'!E232</f>
        <v>4100</v>
      </c>
      <c r="N232" s="64">
        <f>'Prices by product'!J232</f>
        <v>2325</v>
      </c>
      <c r="O232" s="63">
        <f>'Prices by product'!O232</f>
        <v>3193.8</v>
      </c>
      <c r="P232" s="32"/>
      <c r="Q232" s="63">
        <f>'Prices by product'!F232</f>
        <v>4601.666666666667</v>
      </c>
      <c r="R232" s="64">
        <f>'Prices by product'!K232</f>
        <v>2401.2666666666669</v>
      </c>
      <c r="S232" s="63">
        <f>'Prices by product'!P232</f>
        <v>3373.4666666666672</v>
      </c>
      <c r="T232" s="64">
        <f>'Prices by product'!T232</f>
        <v>3981.5</v>
      </c>
      <c r="U232" s="23"/>
      <c r="V232" s="23"/>
    </row>
    <row r="233" spans="2:22">
      <c r="B233" s="65">
        <v>43678</v>
      </c>
      <c r="C233" s="66">
        <f>'Prices by product'!C233</f>
        <v>5215.8999999999996</v>
      </c>
      <c r="D233" s="66">
        <f>'Prices by product'!H233</f>
        <v>2278.5</v>
      </c>
      <c r="E233" s="66">
        <f>'Prices by product'!M233</f>
        <v>3777</v>
      </c>
      <c r="F233" s="67">
        <f>'Prices by product'!R233</f>
        <v>4029.2</v>
      </c>
      <c r="G233" s="31"/>
      <c r="H233" s="66">
        <f>'Prices by product'!D233</f>
        <v>4081.3</v>
      </c>
      <c r="I233" s="67">
        <f>'Prices by product'!I233</f>
        <v>2593.8000000000002</v>
      </c>
      <c r="J233" s="66">
        <f>'Prices by product'!N233</f>
        <v>3181.3</v>
      </c>
      <c r="K233" s="67">
        <f>'Prices by product'!S233</f>
        <v>3962.5</v>
      </c>
      <c r="L233" s="31"/>
      <c r="M233" s="66">
        <f>'Prices by product'!E233</f>
        <v>3912.5</v>
      </c>
      <c r="N233" s="67">
        <f>'Prices by product'!J233</f>
        <v>2362.5</v>
      </c>
      <c r="O233" s="66">
        <f>'Prices by product'!O233</f>
        <v>3181.3</v>
      </c>
      <c r="P233" s="32"/>
      <c r="Q233" s="66">
        <f>'Prices by product'!F233</f>
        <v>4403.2333333333336</v>
      </c>
      <c r="R233" s="67">
        <f>'Prices by product'!K233</f>
        <v>2411.6</v>
      </c>
      <c r="S233" s="66">
        <f>'Prices by product'!P233</f>
        <v>3379.8666666666668</v>
      </c>
      <c r="T233" s="67">
        <f>'Prices by product'!T233</f>
        <v>3995.85</v>
      </c>
      <c r="U233" s="23"/>
      <c r="V233" s="23"/>
    </row>
    <row r="234" spans="2:22">
      <c r="B234" s="62">
        <v>43709</v>
      </c>
      <c r="C234" s="63">
        <f>'Prices by product'!C234</f>
        <v>4926</v>
      </c>
      <c r="D234" s="63">
        <f>'Prices by product'!H234</f>
        <v>2319</v>
      </c>
      <c r="E234" s="63">
        <f>'Prices by product'!M234</f>
        <v>3823.5</v>
      </c>
      <c r="F234" s="64">
        <f>'Prices by product'!R234</f>
        <v>4200.5</v>
      </c>
      <c r="G234" s="31"/>
      <c r="H234" s="63">
        <f>'Prices by product'!D234</f>
        <v>4137.5</v>
      </c>
      <c r="I234" s="64">
        <f>'Prices by product'!I234</f>
        <v>2637.5</v>
      </c>
      <c r="J234" s="63">
        <f>'Prices by product'!N234</f>
        <v>3150</v>
      </c>
      <c r="K234" s="64">
        <f>'Prices by product'!S234</f>
        <v>3875</v>
      </c>
      <c r="L234" s="31"/>
      <c r="M234" s="63">
        <f>'Prices by product'!E234</f>
        <v>3975</v>
      </c>
      <c r="N234" s="64">
        <f>'Prices by product'!J234</f>
        <v>2431.3000000000002</v>
      </c>
      <c r="O234" s="63">
        <f>'Prices by product'!O234</f>
        <v>3250</v>
      </c>
      <c r="P234" s="32"/>
      <c r="Q234" s="63">
        <f>'Prices by product'!F234</f>
        <v>4346.166666666667</v>
      </c>
      <c r="R234" s="64">
        <f>'Prices by product'!K234</f>
        <v>2462.6</v>
      </c>
      <c r="S234" s="63">
        <f>'Prices by product'!P234</f>
        <v>3407.8333333333335</v>
      </c>
      <c r="T234" s="64">
        <f>'Prices by product'!T234</f>
        <v>4037.75</v>
      </c>
      <c r="U234" s="23"/>
      <c r="V234" s="23"/>
    </row>
    <row r="235" spans="2:22">
      <c r="B235" s="65">
        <v>43739</v>
      </c>
      <c r="C235" s="66">
        <f>'Prices by product'!C235</f>
        <v>4752.8999999999996</v>
      </c>
      <c r="D235" s="66">
        <f>'Prices by product'!H235</f>
        <v>2415.6</v>
      </c>
      <c r="E235" s="66">
        <f>'Prices by product'!M235</f>
        <v>3907.3</v>
      </c>
      <c r="F235" s="67">
        <f>'Prices by product'!R235</f>
        <v>4341.8</v>
      </c>
      <c r="G235" s="31"/>
      <c r="H235" s="66">
        <f>'Prices by product'!D235</f>
        <v>4125</v>
      </c>
      <c r="I235" s="67">
        <f>'Prices by product'!I235</f>
        <v>2737.5</v>
      </c>
      <c r="J235" s="66">
        <f>'Prices by product'!N235</f>
        <v>3175</v>
      </c>
      <c r="K235" s="67">
        <f>'Prices by product'!S235</f>
        <v>3762.5</v>
      </c>
      <c r="L235" s="31"/>
      <c r="M235" s="66">
        <f>'Prices by product'!E235</f>
        <v>3993.8</v>
      </c>
      <c r="N235" s="67">
        <f>'Prices by product'!J235</f>
        <v>2593.8000000000002</v>
      </c>
      <c r="O235" s="66">
        <f>'Prices by product'!O235</f>
        <v>3306.3</v>
      </c>
      <c r="P235" s="32"/>
      <c r="Q235" s="66">
        <f>'Prices by product'!F235</f>
        <v>4290.5666666666666</v>
      </c>
      <c r="R235" s="67">
        <f>'Prices by product'!K235</f>
        <v>2582.3000000000002</v>
      </c>
      <c r="S235" s="66">
        <f>'Prices by product'!P235</f>
        <v>3462.8666666666668</v>
      </c>
      <c r="T235" s="67">
        <f>'Prices by product'!T235</f>
        <v>4052.15</v>
      </c>
      <c r="U235" s="23"/>
      <c r="V235" s="23"/>
    </row>
    <row r="236" spans="2:22">
      <c r="B236" s="62">
        <v>43770</v>
      </c>
      <c r="C236" s="63">
        <f>'Prices by product'!C236</f>
        <v>4600.8</v>
      </c>
      <c r="D236" s="63">
        <f>'Prices by product'!H236</f>
        <v>2544.1</v>
      </c>
      <c r="E236" s="63">
        <f>'Prices by product'!M236</f>
        <v>3861</v>
      </c>
      <c r="F236" s="64">
        <f>'Prices by product'!R236</f>
        <v>4789.1000000000004</v>
      </c>
      <c r="G236" s="31"/>
      <c r="H236" s="63">
        <f>'Prices by product'!D236</f>
        <v>4137.5</v>
      </c>
      <c r="I236" s="64">
        <f>'Prices by product'!I236</f>
        <v>2987.5</v>
      </c>
      <c r="J236" s="63">
        <f>'Prices by product'!N236</f>
        <v>3293.8</v>
      </c>
      <c r="K236" s="64">
        <f>'Prices by product'!S236</f>
        <v>3668.8</v>
      </c>
      <c r="L236" s="31"/>
      <c r="M236" s="63">
        <f>'Prices by product'!E236</f>
        <v>4031.3</v>
      </c>
      <c r="N236" s="64">
        <f>'Prices by product'!J236</f>
        <v>2750</v>
      </c>
      <c r="O236" s="63">
        <f>'Prices by product'!O236</f>
        <v>3362.5</v>
      </c>
      <c r="P236" s="32"/>
      <c r="Q236" s="63">
        <f>'Prices by product'!F236</f>
        <v>4256.5333333333328</v>
      </c>
      <c r="R236" s="64">
        <f>'Prices by product'!K236</f>
        <v>2760.5333333333333</v>
      </c>
      <c r="S236" s="63">
        <f>'Prices by product'!P236</f>
        <v>3505.7666666666664</v>
      </c>
      <c r="T236" s="64">
        <f>'Prices by product'!T236</f>
        <v>4228.9500000000007</v>
      </c>
      <c r="U236" s="23"/>
      <c r="V236" s="23"/>
    </row>
    <row r="237" spans="2:22">
      <c r="B237" s="65">
        <v>43800</v>
      </c>
      <c r="C237" s="66">
        <f>'Prices by product'!C237</f>
        <v>4374.3999999999996</v>
      </c>
      <c r="D237" s="66">
        <f>'Prices by product'!H237</f>
        <v>2681</v>
      </c>
      <c r="E237" s="66">
        <f>'Prices by product'!M237</f>
        <v>3939.4</v>
      </c>
      <c r="F237" s="67">
        <f>'Prices by product'!R237</f>
        <v>4521.5</v>
      </c>
      <c r="G237" s="31"/>
      <c r="H237" s="66">
        <f>'Prices by product'!D237</f>
        <v>3929.2</v>
      </c>
      <c r="I237" s="67">
        <f>'Prices by product'!I237</f>
        <v>2945.8</v>
      </c>
      <c r="J237" s="66">
        <f>'Prices by product'!N237</f>
        <v>3208.3</v>
      </c>
      <c r="K237" s="67">
        <f>'Prices by product'!S237</f>
        <v>3945.8</v>
      </c>
      <c r="L237" s="31"/>
      <c r="M237" s="66">
        <f>'Prices by product'!E237</f>
        <v>4004.2</v>
      </c>
      <c r="N237" s="67">
        <f>'Prices by product'!J237</f>
        <v>2845.8</v>
      </c>
      <c r="O237" s="66">
        <f>'Prices by product'!O237</f>
        <v>3416.7</v>
      </c>
      <c r="P237" s="32"/>
      <c r="Q237" s="66">
        <f>'Prices by product'!F237</f>
        <v>4102.5999999999995</v>
      </c>
      <c r="R237" s="67">
        <f>'Prices by product'!K237</f>
        <v>2824.2000000000003</v>
      </c>
      <c r="S237" s="66">
        <f>'Prices by product'!P237</f>
        <v>3521.4666666666672</v>
      </c>
      <c r="T237" s="67">
        <f>'Prices by product'!T237</f>
        <v>4233.6499999999996</v>
      </c>
      <c r="U237" s="23"/>
      <c r="V237" s="23"/>
    </row>
    <row r="238" spans="2:22">
      <c r="B238" s="62">
        <v>43831</v>
      </c>
      <c r="C238" s="63">
        <f>'Prices by product'!C238</f>
        <v>4222.5</v>
      </c>
      <c r="D238" s="63">
        <f>'Prices by product'!H238</f>
        <v>2745</v>
      </c>
      <c r="E238" s="63">
        <f>'Prices by product'!M238</f>
        <v>3986.6</v>
      </c>
      <c r="F238" s="64">
        <f>'Prices by product'!R238</f>
        <v>3988.6</v>
      </c>
      <c r="G238" s="31"/>
      <c r="H238" s="63">
        <f>'Prices by product'!D238</f>
        <v>4131.3</v>
      </c>
      <c r="I238" s="64">
        <f>'Prices by product'!I238</f>
        <v>3106.3</v>
      </c>
      <c r="J238" s="63">
        <f>'Prices by product'!N238</f>
        <v>3193.8</v>
      </c>
      <c r="K238" s="64">
        <f>'Prices by product'!S238</f>
        <v>4050</v>
      </c>
      <c r="L238" s="31"/>
      <c r="M238" s="63">
        <f>'Prices by product'!E238</f>
        <v>4050</v>
      </c>
      <c r="N238" s="64">
        <f>'Prices by product'!J238</f>
        <v>2912.5</v>
      </c>
      <c r="O238" s="63">
        <f>'Prices by product'!O238</f>
        <v>3412.5</v>
      </c>
      <c r="P238" s="32"/>
      <c r="Q238" s="63">
        <f>'Prices by product'!F238</f>
        <v>4134.5999999999995</v>
      </c>
      <c r="R238" s="64">
        <f>'Prices by product'!K238</f>
        <v>2921.2666666666664</v>
      </c>
      <c r="S238" s="63">
        <f>'Prices by product'!P238</f>
        <v>3530.9666666666667</v>
      </c>
      <c r="T238" s="64">
        <f>'Prices by product'!T238</f>
        <v>4019.3</v>
      </c>
      <c r="U238" s="23"/>
      <c r="V238" s="23"/>
    </row>
    <row r="239" spans="2:22">
      <c r="B239" s="65">
        <v>43862</v>
      </c>
      <c r="C239" s="66">
        <f>'Prices by product'!C239</f>
        <v>3985.1</v>
      </c>
      <c r="D239" s="66">
        <f>'Prices by product'!H239</f>
        <v>2745.4</v>
      </c>
      <c r="E239" s="66">
        <f>'Prices by product'!M239</f>
        <v>3994.3</v>
      </c>
      <c r="F239" s="67">
        <f>'Prices by product'!R239</f>
        <v>3942.8</v>
      </c>
      <c r="G239" s="31"/>
      <c r="H239" s="66">
        <f>'Prices by product'!D239</f>
        <v>4168.8</v>
      </c>
      <c r="I239" s="67">
        <f>'Prices by product'!I239</f>
        <v>3006.3</v>
      </c>
      <c r="J239" s="66">
        <f>'Prices by product'!N239</f>
        <v>3006.3</v>
      </c>
      <c r="K239" s="67">
        <f>'Prices by product'!S239</f>
        <v>4431.3</v>
      </c>
      <c r="L239" s="31"/>
      <c r="M239" s="66">
        <f>'Prices by product'!E239</f>
        <v>3937.5</v>
      </c>
      <c r="N239" s="67">
        <f>'Prices by product'!J239</f>
        <v>2837.5</v>
      </c>
      <c r="O239" s="66">
        <f>'Prices by product'!O239</f>
        <v>3350</v>
      </c>
      <c r="P239" s="32"/>
      <c r="Q239" s="66">
        <f>'Prices by product'!F239</f>
        <v>4030.4666666666667</v>
      </c>
      <c r="R239" s="67">
        <f>'Prices by product'!K239</f>
        <v>2863.0666666666671</v>
      </c>
      <c r="S239" s="66">
        <f>'Prices by product'!P239</f>
        <v>3450.2000000000003</v>
      </c>
      <c r="T239" s="67">
        <f>'Prices by product'!T239</f>
        <v>4187.05</v>
      </c>
      <c r="U239" s="23"/>
      <c r="V239" s="23"/>
    </row>
    <row r="240" spans="2:22">
      <c r="B240" s="62">
        <v>43891</v>
      </c>
      <c r="C240" s="63">
        <f>'Prices by product'!C240</f>
        <v>3869.3</v>
      </c>
      <c r="D240" s="63">
        <f>'Prices by product'!H240</f>
        <v>2460.4</v>
      </c>
      <c r="E240" s="63">
        <f>'Prices by product'!M240</f>
        <v>3925.8</v>
      </c>
      <c r="F240" s="64">
        <f>'Prices by product'!R240</f>
        <v>3767.9</v>
      </c>
      <c r="G240" s="31"/>
      <c r="H240" s="63">
        <f>'Prices by product'!D240</f>
        <v>4268.8</v>
      </c>
      <c r="I240" s="64">
        <f>'Prices by product'!I240</f>
        <v>2762.5</v>
      </c>
      <c r="J240" s="63">
        <f>'Prices by product'!N240</f>
        <v>2875</v>
      </c>
      <c r="K240" s="64">
        <f>'Prices by product'!S240</f>
        <v>4356.3</v>
      </c>
      <c r="L240" s="31"/>
      <c r="M240" s="63">
        <f>'Prices by product'!E240</f>
        <v>3706.3</v>
      </c>
      <c r="N240" s="64">
        <f>'Prices by product'!J240</f>
        <v>2518.8000000000002</v>
      </c>
      <c r="O240" s="63">
        <f>'Prices by product'!O240</f>
        <v>3112.5</v>
      </c>
      <c r="P240" s="32"/>
      <c r="Q240" s="63">
        <f>'Prices by product'!F240</f>
        <v>3948.1333333333337</v>
      </c>
      <c r="R240" s="64">
        <f>'Prices by product'!K240</f>
        <v>2580.5666666666666</v>
      </c>
      <c r="S240" s="63">
        <f>'Prices by product'!P240</f>
        <v>3304.4333333333329</v>
      </c>
      <c r="T240" s="64">
        <f>'Prices by product'!T240</f>
        <v>4062.1000000000004</v>
      </c>
      <c r="U240" s="23"/>
      <c r="V240" s="23"/>
    </row>
    <row r="241" spans="2:22">
      <c r="B241" s="65">
        <v>43922</v>
      </c>
      <c r="C241" s="66">
        <f>'Prices by product'!C241</f>
        <v>2784.4</v>
      </c>
      <c r="D241" s="66">
        <f>'Prices by product'!H241</f>
        <v>2105.9</v>
      </c>
      <c r="E241" s="66">
        <f>'Prices by product'!M241</f>
        <v>3696.3</v>
      </c>
      <c r="F241" s="67">
        <f>'Prices by product'!R241</f>
        <v>3092.2</v>
      </c>
      <c r="G241" s="31"/>
      <c r="H241" s="66">
        <f>'Prices by product'!D241</f>
        <v>4275</v>
      </c>
      <c r="I241" s="67">
        <f>'Prices by product'!I241</f>
        <v>2581.3000000000002</v>
      </c>
      <c r="J241" s="66">
        <f>'Prices by product'!N241</f>
        <v>2781.3</v>
      </c>
      <c r="K241" s="67">
        <f>'Prices by product'!S241</f>
        <v>4475</v>
      </c>
      <c r="L241" s="31"/>
      <c r="M241" s="66">
        <f>'Prices by product'!E241</f>
        <v>2650</v>
      </c>
      <c r="N241" s="67">
        <f>'Prices by product'!J241</f>
        <v>1825</v>
      </c>
      <c r="O241" s="66">
        <f>'Prices by product'!O241</f>
        <v>2493.8000000000002</v>
      </c>
      <c r="P241" s="32"/>
      <c r="Q241" s="66">
        <f>'Prices by product'!F241</f>
        <v>3236.4666666666667</v>
      </c>
      <c r="R241" s="67">
        <f>'Prices by product'!K241</f>
        <v>2170.7333333333336</v>
      </c>
      <c r="S241" s="66">
        <f>'Prices by product'!P241</f>
        <v>2990.4666666666672</v>
      </c>
      <c r="T241" s="67">
        <f>'Prices by product'!T241</f>
        <v>3783.6</v>
      </c>
      <c r="U241" s="23"/>
      <c r="V241" s="23"/>
    </row>
    <row r="242" spans="2:22">
      <c r="B242" s="62">
        <v>43952</v>
      </c>
      <c r="C242" s="63">
        <f>'Prices by product'!C242</f>
        <v>2882.3</v>
      </c>
      <c r="D242" s="63">
        <f>'Prices by product'!H242</f>
        <v>1872.2</v>
      </c>
      <c r="E242" s="63">
        <f>'Prices by product'!M242</f>
        <v>3705.5</v>
      </c>
      <c r="F242" s="64">
        <f>'Prices by product'!R242</f>
        <v>2863.8</v>
      </c>
      <c r="G242" s="31"/>
      <c r="H242" s="63">
        <f>'Prices by product'!D242</f>
        <v>3808.3</v>
      </c>
      <c r="I242" s="64">
        <f>'Prices by product'!I242</f>
        <v>2537.5</v>
      </c>
      <c r="J242" s="63">
        <f>'Prices by product'!N242</f>
        <v>2729.2</v>
      </c>
      <c r="K242" s="64">
        <f>'Prices by product'!S242</f>
        <v>4033.3</v>
      </c>
      <c r="L242" s="31"/>
      <c r="M242" s="63">
        <f>'Prices by product'!E242</f>
        <v>2583.3000000000002</v>
      </c>
      <c r="N242" s="64">
        <f>'Prices by product'!J242</f>
        <v>1841.7</v>
      </c>
      <c r="O242" s="63">
        <f>'Prices by product'!O242</f>
        <v>2400</v>
      </c>
      <c r="P242" s="32"/>
      <c r="Q242" s="63">
        <f>'Prices by product'!F242</f>
        <v>3091.3000000000006</v>
      </c>
      <c r="R242" s="64">
        <f>'Prices by product'!K242</f>
        <v>2083.7999999999997</v>
      </c>
      <c r="S242" s="63">
        <f>'Prices by product'!P242</f>
        <v>2944.9</v>
      </c>
      <c r="T242" s="64">
        <f>'Prices by product'!T242</f>
        <v>3448.55</v>
      </c>
      <c r="U242" s="23"/>
      <c r="V242" s="23"/>
    </row>
    <row r="243" spans="2:22">
      <c r="B243" s="65">
        <v>43983</v>
      </c>
      <c r="C243" s="66">
        <f>'Prices by product'!C243</f>
        <v>3762.6</v>
      </c>
      <c r="D243" s="66">
        <f>'Prices by product'!H243</f>
        <v>2007.5</v>
      </c>
      <c r="E243" s="66">
        <f>'Prices by product'!M243</f>
        <v>3727.8</v>
      </c>
      <c r="F243" s="67">
        <f>'Prices by product'!R243</f>
        <v>4883.7</v>
      </c>
      <c r="G243" s="31"/>
      <c r="H243" s="66">
        <f>'Prices by product'!D243</f>
        <v>3641.7</v>
      </c>
      <c r="I243" s="67">
        <f>'Prices by product'!I243</f>
        <v>2616.6999999999998</v>
      </c>
      <c r="J243" s="66">
        <f>'Prices by product'!N243</f>
        <v>2800</v>
      </c>
      <c r="K243" s="67">
        <f>'Prices by product'!S243</f>
        <v>3854.2</v>
      </c>
      <c r="L243" s="31"/>
      <c r="M243" s="66">
        <f>'Prices by product'!E243</f>
        <v>3054.2</v>
      </c>
      <c r="N243" s="67">
        <f>'Prices by product'!J243</f>
        <v>2108.3000000000002</v>
      </c>
      <c r="O243" s="66">
        <f>'Prices by product'!O243</f>
        <v>2629.2</v>
      </c>
      <c r="P243" s="32"/>
      <c r="Q243" s="66">
        <f>'Prices by product'!F243</f>
        <v>3486.1666666666665</v>
      </c>
      <c r="R243" s="67">
        <f>'Prices by product'!K243</f>
        <v>2244.1666666666665</v>
      </c>
      <c r="S243" s="66">
        <f>'Prices by product'!P243</f>
        <v>3052.3333333333335</v>
      </c>
      <c r="T243" s="67">
        <f>'Prices by product'!T243</f>
        <v>4368.95</v>
      </c>
      <c r="U243" s="23"/>
      <c r="V243" s="23"/>
    </row>
    <row r="244" spans="2:22">
      <c r="B244" s="62">
        <v>44013</v>
      </c>
      <c r="C244" s="63">
        <f>'Prices by product'!C244</f>
        <v>3943.2</v>
      </c>
      <c r="D244" s="63">
        <f>'Prices by product'!H244</f>
        <v>2142.1999999999998</v>
      </c>
      <c r="E244" s="63">
        <f>'Prices by product'!M244</f>
        <v>3743</v>
      </c>
      <c r="F244" s="64">
        <f>'Prices by product'!R244</f>
        <v>5704</v>
      </c>
      <c r="G244" s="31"/>
      <c r="H244" s="63">
        <f>'Prices by product'!D244</f>
        <v>3637.5</v>
      </c>
      <c r="I244" s="64">
        <f>'Prices by product'!I244</f>
        <v>2750</v>
      </c>
      <c r="J244" s="63">
        <f>'Prices by product'!N244</f>
        <v>3262.5</v>
      </c>
      <c r="K244" s="64">
        <f>'Prices by product'!S244</f>
        <v>3850</v>
      </c>
      <c r="L244" s="31"/>
      <c r="M244" s="63">
        <f>'Prices by product'!E244</f>
        <v>3887.5</v>
      </c>
      <c r="N244" s="64">
        <f>'Prices by product'!J244</f>
        <v>2475</v>
      </c>
      <c r="O244" s="63">
        <f>'Prices by product'!O244</f>
        <v>3175</v>
      </c>
      <c r="P244" s="32"/>
      <c r="Q244" s="63">
        <f>'Prices by product'!F244</f>
        <v>3822.7333333333336</v>
      </c>
      <c r="R244" s="64">
        <f>'Prices by product'!K244</f>
        <v>2455.7333333333331</v>
      </c>
      <c r="S244" s="63">
        <f>'Prices by product'!P244</f>
        <v>3393.5</v>
      </c>
      <c r="T244" s="64">
        <f>'Prices by product'!T244</f>
        <v>4777</v>
      </c>
      <c r="U244" s="23"/>
      <c r="V244" s="23"/>
    </row>
    <row r="245" spans="2:22">
      <c r="B245" s="65">
        <v>44044</v>
      </c>
      <c r="C245" s="66">
        <f>'Prices by product'!C245</f>
        <v>3340.9</v>
      </c>
      <c r="D245" s="66">
        <f>'Prices by product'!H245</f>
        <v>2120.6</v>
      </c>
      <c r="E245" s="66">
        <f>'Prices by product'!M245</f>
        <v>3684.8</v>
      </c>
      <c r="F245" s="67">
        <f>'Prices by product'!R245</f>
        <v>4651.5</v>
      </c>
      <c r="G245" s="31"/>
      <c r="H245" s="66">
        <f>'Prices by product'!D245</f>
        <v>3437.5</v>
      </c>
      <c r="I245" s="67">
        <f>'Prices by product'!I245</f>
        <v>2806.3</v>
      </c>
      <c r="J245" s="66">
        <f>'Prices by product'!N245</f>
        <v>3025</v>
      </c>
      <c r="K245" s="67">
        <f>'Prices by product'!S245</f>
        <v>3531.3</v>
      </c>
      <c r="L245" s="31"/>
      <c r="M245" s="66">
        <f>'Prices by product'!E245</f>
        <v>4062.5</v>
      </c>
      <c r="N245" s="67">
        <f>'Prices by product'!J245</f>
        <v>2506.3000000000002</v>
      </c>
      <c r="O245" s="66">
        <f>'Prices by product'!O245</f>
        <v>3281.3</v>
      </c>
      <c r="P245" s="32"/>
      <c r="Q245" s="66">
        <f>'Prices by product'!F245</f>
        <v>3613.6333333333332</v>
      </c>
      <c r="R245" s="67">
        <f>'Prices by product'!K245</f>
        <v>2477.7333333333331</v>
      </c>
      <c r="S245" s="66">
        <f>'Prices by product'!P245</f>
        <v>3330.3666666666668</v>
      </c>
      <c r="T245" s="67">
        <f>'Prices by product'!T245</f>
        <v>4091.4</v>
      </c>
      <c r="U245" s="23"/>
      <c r="V245" s="23"/>
    </row>
    <row r="246" spans="2:22">
      <c r="B246" s="62">
        <v>44075</v>
      </c>
      <c r="C246" s="63">
        <f>'Prices by product'!C246</f>
        <v>3278.5</v>
      </c>
      <c r="D246" s="63">
        <f>'Prices by product'!H246</f>
        <v>2207.6999999999998</v>
      </c>
      <c r="E246" s="63">
        <f>'Prices by product'!M246</f>
        <v>3715.9</v>
      </c>
      <c r="F246" s="64">
        <f>'Prices by product'!R246</f>
        <v>3911.2</v>
      </c>
      <c r="G246" s="31"/>
      <c r="H246" s="63">
        <f>'Prices by product'!D246</f>
        <v>3406.3</v>
      </c>
      <c r="I246" s="64">
        <f>'Prices by product'!I246</f>
        <v>2825</v>
      </c>
      <c r="J246" s="63">
        <f>'Prices by product'!N246</f>
        <v>2956.3</v>
      </c>
      <c r="K246" s="64">
        <f>'Prices by product'!S246</f>
        <v>3600</v>
      </c>
      <c r="L246" s="31"/>
      <c r="M246" s="63">
        <f>'Prices by product'!E246</f>
        <v>4093.8</v>
      </c>
      <c r="N246" s="64">
        <f>'Prices by product'!J246</f>
        <v>2625</v>
      </c>
      <c r="O246" s="63">
        <f>'Prices by product'!O246</f>
        <v>3287.5</v>
      </c>
      <c r="P246" s="32"/>
      <c r="Q246" s="63">
        <f>'Prices by product'!F246</f>
        <v>3592.8666666666668</v>
      </c>
      <c r="R246" s="64">
        <f>'Prices by product'!K246</f>
        <v>2552.5666666666666</v>
      </c>
      <c r="S246" s="63">
        <f>'Prices by product'!P246</f>
        <v>3319.9</v>
      </c>
      <c r="T246" s="64">
        <f>'Prices by product'!T246</f>
        <v>3755.6</v>
      </c>
      <c r="U246" s="23"/>
      <c r="V246" s="23"/>
    </row>
    <row r="247" spans="2:22">
      <c r="B247" s="65">
        <v>44105</v>
      </c>
      <c r="C247" s="66">
        <f>'Prices by product'!C247</f>
        <v>3361.6</v>
      </c>
      <c r="D247" s="66">
        <f>'Prices by product'!H247</f>
        <v>2352.3000000000002</v>
      </c>
      <c r="E247" s="66">
        <f>'Prices by product'!M247</f>
        <v>3640.7</v>
      </c>
      <c r="F247" s="67">
        <f>'Prices by product'!R247</f>
        <v>5053.2</v>
      </c>
      <c r="G247" s="31"/>
      <c r="H247" s="66">
        <f>'Prices by product'!D247</f>
        <v>3679.2</v>
      </c>
      <c r="I247" s="67">
        <f>'Prices by product'!I247</f>
        <v>2895.8</v>
      </c>
      <c r="J247" s="66">
        <f>'Prices by product'!N247</f>
        <v>3025</v>
      </c>
      <c r="K247" s="67">
        <f>'Prices by product'!S247</f>
        <v>3804.2</v>
      </c>
      <c r="L247" s="31"/>
      <c r="M247" s="66">
        <f>'Prices by product'!E247</f>
        <v>4058.3</v>
      </c>
      <c r="N247" s="67">
        <v>2583.3333333333335</v>
      </c>
      <c r="O247" s="66">
        <f>'Prices by product'!O247</f>
        <v>3262.5</v>
      </c>
      <c r="P247" s="32"/>
      <c r="Q247" s="66">
        <f>'Prices by product'!F247</f>
        <v>3699.6999999999994</v>
      </c>
      <c r="R247" s="67">
        <f>'Prices by product'!K247</f>
        <v>2610.4666666666667</v>
      </c>
      <c r="S247" s="66">
        <f>'Prices by product'!P247</f>
        <v>3309.4</v>
      </c>
      <c r="T247" s="67">
        <f>'Prices by product'!T247</f>
        <v>4428.7</v>
      </c>
    </row>
    <row r="248" spans="2:22">
      <c r="B248" s="62">
        <v>44136</v>
      </c>
      <c r="C248" s="63">
        <f>'Prices by product'!C248</f>
        <v>3209.5</v>
      </c>
      <c r="D248" s="63">
        <f>'Prices by product'!H248</f>
        <v>2384.5</v>
      </c>
      <c r="E248" s="63">
        <f>'Prices by product'!M248</f>
        <v>3532.7</v>
      </c>
      <c r="F248" s="64">
        <f>'Prices by product'!R248</f>
        <v>5409</v>
      </c>
      <c r="G248" s="31"/>
      <c r="H248" s="63">
        <f>'Prices by product'!D248</f>
        <v>3866.7</v>
      </c>
      <c r="I248" s="64">
        <f>'Prices by product'!I248</f>
        <v>2825</v>
      </c>
      <c r="J248" s="63">
        <f>'Prices by product'!N248</f>
        <v>3050</v>
      </c>
      <c r="K248" s="64">
        <f>'Prices by product'!S248</f>
        <v>3733.3</v>
      </c>
      <c r="L248" s="31"/>
      <c r="M248" s="63">
        <f>'Prices by product'!E248</f>
        <v>4041.7</v>
      </c>
      <c r="N248" s="64">
        <f>'Prices by product'!J248</f>
        <v>2579.1999999999998</v>
      </c>
      <c r="O248" s="63">
        <f>'Prices by product'!O248</f>
        <v>3287.5</v>
      </c>
      <c r="P248" s="32"/>
      <c r="Q248" s="63">
        <f>'Prices by product'!F248</f>
        <v>3705.9666666666667</v>
      </c>
      <c r="R248" s="64">
        <f>'Prices by product'!K248</f>
        <v>2596.2333333333331</v>
      </c>
      <c r="S248" s="63">
        <f>'Prices by product'!P248</f>
        <v>3290.0666666666671</v>
      </c>
      <c r="T248" s="64">
        <f>'Prices by product'!T248</f>
        <v>4571.1499999999996</v>
      </c>
    </row>
    <row r="249" spans="2:22">
      <c r="B249" s="65">
        <v>44166</v>
      </c>
      <c r="C249" s="66">
        <f>'Prices by product'!C249</f>
        <v>3181.5</v>
      </c>
      <c r="D249" s="66">
        <f>'Prices by product'!H249</f>
        <v>2414.1</v>
      </c>
      <c r="E249" s="66">
        <f>'Prices by product'!M249</f>
        <v>3470.3</v>
      </c>
      <c r="F249" s="67">
        <f>'Prices by product'!R249</f>
        <v>3622.9</v>
      </c>
      <c r="G249" s="31"/>
      <c r="H249" s="66">
        <f>'Prices by product'!D249</f>
        <v>4337.5</v>
      </c>
      <c r="I249" s="67">
        <f>'Prices by product'!I249</f>
        <v>3012.5</v>
      </c>
      <c r="J249" s="66">
        <f>'Prices by product'!N249</f>
        <v>3256.3</v>
      </c>
      <c r="K249" s="67">
        <f>'Prices by product'!S249</f>
        <v>3987.5</v>
      </c>
      <c r="L249" s="31"/>
      <c r="M249" s="66">
        <f>'Prices by product'!E249</f>
        <v>4075</v>
      </c>
      <c r="N249" s="67">
        <v>2583.3333333333335</v>
      </c>
      <c r="O249" s="66">
        <f>'Prices by product'!O249</f>
        <v>3406.3</v>
      </c>
      <c r="P249" s="32"/>
      <c r="Q249" s="66">
        <f>'Prices by product'!F249</f>
        <v>3864.6666666666665</v>
      </c>
      <c r="R249" s="67">
        <f>'Prices by product'!K249</f>
        <v>2710.9666666666667</v>
      </c>
      <c r="S249" s="66">
        <f>'Prices by product'!P249</f>
        <v>3377.6333333333337</v>
      </c>
      <c r="T249" s="67">
        <f>'Prices by product'!T249</f>
        <v>3805.2</v>
      </c>
    </row>
    <row r="250" spans="2:22">
      <c r="B250" s="62">
        <v>44197</v>
      </c>
      <c r="C250" s="63">
        <f>'Prices by product'!C250</f>
        <v>3207.3</v>
      </c>
      <c r="D250" s="63">
        <f>'Prices by product'!H250</f>
        <v>2501.1</v>
      </c>
      <c r="E250" s="63">
        <f>'Prices by product'!M250</f>
        <v>3466.6</v>
      </c>
      <c r="F250" s="64">
        <f>'Prices by product'!R250</f>
        <v>3638.1</v>
      </c>
      <c r="G250" s="31"/>
      <c r="H250" s="63">
        <f>'Prices by product'!D250</f>
        <v>4837.5</v>
      </c>
      <c r="I250" s="64">
        <f>'Prices by product'!I250</f>
        <v>3243.8</v>
      </c>
      <c r="J250" s="63">
        <f>'Prices by product'!N250</f>
        <v>3381.3</v>
      </c>
      <c r="K250" s="64">
        <f>'Prices by product'!S250</f>
        <v>4118.8</v>
      </c>
      <c r="L250" s="31"/>
      <c r="M250" s="63">
        <f>'Prices by product'!E250</f>
        <v>4143.8</v>
      </c>
      <c r="N250" s="64">
        <f>'Prices by product'!J250</f>
        <v>2806.3</v>
      </c>
      <c r="O250" s="63">
        <f>'Prices by product'!O250</f>
        <v>3443.8</v>
      </c>
      <c r="P250" s="32"/>
      <c r="Q250" s="63">
        <f>'Prices by product'!F250</f>
        <v>4062.8666666666668</v>
      </c>
      <c r="R250" s="64">
        <f>'Prices by product'!K250</f>
        <v>2850.4</v>
      </c>
      <c r="S250" s="63">
        <f>'Prices by product'!P250</f>
        <v>3430.5666666666671</v>
      </c>
      <c r="T250" s="64">
        <f>'Prices by product'!T250</f>
        <v>3878.45</v>
      </c>
    </row>
    <row r="251" spans="2:22">
      <c r="B251" s="65">
        <v>44228</v>
      </c>
      <c r="C251" s="66">
        <f>'Prices by product'!C251</f>
        <v>2995.2</v>
      </c>
      <c r="D251" s="66">
        <f>'Prices by product'!H251</f>
        <v>2461.1999999999998</v>
      </c>
      <c r="E251" s="66">
        <f>'Prices by product'!M251</f>
        <v>3625.9</v>
      </c>
      <c r="F251" s="67">
        <f>'Prices by product'!R251</f>
        <v>3517.3</v>
      </c>
      <c r="G251" s="31"/>
      <c r="H251" s="66">
        <f>'Prices by product'!D251</f>
        <v>5287.5</v>
      </c>
      <c r="I251" s="67">
        <f>'Prices by product'!I251</f>
        <v>3275</v>
      </c>
      <c r="J251" s="66">
        <f>'Prices by product'!N251</f>
        <v>3812.5</v>
      </c>
      <c r="K251" s="67">
        <f>'Prices by product'!S251</f>
        <v>4306.3</v>
      </c>
      <c r="L251" s="31"/>
      <c r="M251" s="66">
        <f>'Prices by product'!E251</f>
        <v>4493.8</v>
      </c>
      <c r="N251" s="67">
        <f>'Prices by product'!J251</f>
        <v>2912.5</v>
      </c>
      <c r="O251" s="66">
        <f>'Prices by product'!O251</f>
        <v>3612.5</v>
      </c>
      <c r="P251" s="32"/>
      <c r="Q251" s="66">
        <f>'Prices by product'!F251</f>
        <v>4258.833333333333</v>
      </c>
      <c r="R251" s="67">
        <f>'Prices by product'!K251</f>
        <v>2882.9</v>
      </c>
      <c r="S251" s="66">
        <f>'Prices by product'!P251</f>
        <v>3683.6333333333332</v>
      </c>
      <c r="T251" s="67">
        <f>'Prices by product'!T251</f>
        <v>3911.8</v>
      </c>
    </row>
    <row r="252" spans="2:22">
      <c r="B252" s="62">
        <v>44256</v>
      </c>
      <c r="C252" s="63">
        <f>'Prices by product'!C252</f>
        <v>3504.9</v>
      </c>
      <c r="D252" s="63">
        <f>'Prices by product'!H252</f>
        <v>2462.3000000000002</v>
      </c>
      <c r="E252" s="63">
        <f>'Prices by product'!M252</f>
        <v>3722.1</v>
      </c>
      <c r="F252" s="64">
        <f>'Prices by product'!R252</f>
        <v>3523.2</v>
      </c>
      <c r="G252" s="31"/>
      <c r="H252" s="63">
        <f>'Prices by product'!D252</f>
        <v>5725</v>
      </c>
      <c r="I252" s="64">
        <f>'Prices by product'!I252</f>
        <v>3406.3</v>
      </c>
      <c r="J252" s="63">
        <f>'Prices by product'!N252</f>
        <v>4106.3</v>
      </c>
      <c r="K252" s="64">
        <f>'Prices by product'!S252</f>
        <v>4400</v>
      </c>
      <c r="L252" s="31"/>
      <c r="M252" s="63">
        <f>'Prices by product'!E252</f>
        <v>4850</v>
      </c>
      <c r="N252" s="64">
        <f>'Prices by product'!J252</f>
        <v>2956.3</v>
      </c>
      <c r="O252" s="63">
        <f>'Prices by product'!O252</f>
        <v>3818.8</v>
      </c>
      <c r="P252" s="32"/>
      <c r="Q252" s="63">
        <f>'Prices by product'!F252</f>
        <v>4693.3</v>
      </c>
      <c r="R252" s="64">
        <f>'Prices by product'!K252</f>
        <v>2941.6333333333337</v>
      </c>
      <c r="S252" s="63">
        <f>'Prices by product'!P252</f>
        <v>3882.4</v>
      </c>
      <c r="T252" s="64">
        <f>'Prices by product'!T252</f>
        <v>3961.6</v>
      </c>
    </row>
    <row r="253" spans="2:22">
      <c r="B253" s="65">
        <v>44287</v>
      </c>
      <c r="C253" s="66">
        <f>'Prices by product'!C253</f>
        <v>3927.3</v>
      </c>
      <c r="D253" s="66">
        <f>'Prices by product'!H253</f>
        <v>2575</v>
      </c>
      <c r="E253" s="66">
        <f>'Prices by product'!M253</f>
        <v>3825</v>
      </c>
      <c r="F253" s="67">
        <f>'Prices by product'!R253</f>
        <v>3771.2</v>
      </c>
      <c r="G253" s="31"/>
      <c r="H253" s="66">
        <f>'Prices by product'!D253</f>
        <v>5756.3</v>
      </c>
      <c r="I253" s="67">
        <f>'Prices by product'!I253</f>
        <v>3418.8</v>
      </c>
      <c r="J253" s="66">
        <f>'Prices by product'!N253</f>
        <v>4093.8</v>
      </c>
      <c r="K253" s="67">
        <f>'Prices by product'!S253</f>
        <v>4431.3</v>
      </c>
      <c r="L253" s="31"/>
      <c r="M253" s="66">
        <f>'Prices by product'!E253</f>
        <v>4875</v>
      </c>
      <c r="N253" s="67">
        <f>'Prices by product'!J253</f>
        <v>3068.8</v>
      </c>
      <c r="O253" s="66">
        <f>'Prices by product'!O253</f>
        <v>3887.5</v>
      </c>
      <c r="P253" s="32"/>
      <c r="Q253" s="66">
        <f>'Prices by product'!F253</f>
        <v>4852.8666666666668</v>
      </c>
      <c r="R253" s="67">
        <f>'Prices by product'!K253</f>
        <v>3020.8666666666668</v>
      </c>
      <c r="S253" s="66">
        <f>'Prices by product'!P253</f>
        <v>3935.4333333333329</v>
      </c>
      <c r="T253" s="67">
        <f>'Prices by product'!T253</f>
        <v>4101.25</v>
      </c>
    </row>
    <row r="254" spans="2:22">
      <c r="B254" s="62">
        <v>44317</v>
      </c>
      <c r="C254" s="63">
        <f>'Prices by product'!C254</f>
        <v>3991.9</v>
      </c>
      <c r="D254" s="63">
        <f>'Prices by product'!H254</f>
        <v>2732</v>
      </c>
      <c r="E254" s="63">
        <f>'Prices by product'!M254</f>
        <v>3923.6</v>
      </c>
      <c r="F254" s="64">
        <f>'Prices by product'!R254</f>
        <v>4013.7</v>
      </c>
      <c r="G254" s="31"/>
      <c r="H254" s="63">
        <f>'Prices by product'!D254</f>
        <v>5106.3</v>
      </c>
      <c r="I254" s="64">
        <f>'Prices by product'!I254</f>
        <v>3506.3</v>
      </c>
      <c r="J254" s="63">
        <f>'Prices by product'!N254</f>
        <v>4150</v>
      </c>
      <c r="K254" s="64">
        <f>'Prices by product'!S254</f>
        <v>4412.5</v>
      </c>
      <c r="L254" s="31"/>
      <c r="M254" s="63">
        <f>'Prices by product'!E254</f>
        <v>5031.3</v>
      </c>
      <c r="N254" s="64">
        <f>'Prices by product'!J254</f>
        <v>3162.5</v>
      </c>
      <c r="O254" s="63">
        <f>'Prices by product'!O254</f>
        <v>3950</v>
      </c>
      <c r="P254" s="32"/>
      <c r="Q254" s="63">
        <f>'Prices by product'!F254</f>
        <v>4709.833333333333</v>
      </c>
      <c r="R254" s="64">
        <f>'Prices by product'!K254</f>
        <v>3133.6</v>
      </c>
      <c r="S254" s="63">
        <f>'Prices by product'!P254</f>
        <v>4007.8666666666668</v>
      </c>
      <c r="T254" s="64">
        <f>'Prices by product'!T254</f>
        <v>4213.1000000000004</v>
      </c>
    </row>
    <row r="255" spans="2:22">
      <c r="B255" s="65">
        <v>44348</v>
      </c>
      <c r="C255" s="66">
        <f>'Prices by product'!C255</f>
        <v>3953.8</v>
      </c>
      <c r="D255" s="66">
        <f>'Prices by product'!H255</f>
        <v>2799</v>
      </c>
      <c r="E255" s="66">
        <f>'Prices by product'!M255</f>
        <v>3980.7</v>
      </c>
      <c r="F255" s="67">
        <f>'Prices by product'!R255</f>
        <v>3624.2</v>
      </c>
      <c r="G255" s="31"/>
      <c r="H255" s="66">
        <f>'Prices by product'!D255</f>
        <v>4693.8</v>
      </c>
      <c r="I255" s="67">
        <f>'Prices by product'!I255</f>
        <v>3487.5</v>
      </c>
      <c r="J255" s="66">
        <f>'Prices by product'!N255</f>
        <v>4062.5</v>
      </c>
      <c r="K255" s="67">
        <f>'Prices by product'!S255</f>
        <v>4381.3</v>
      </c>
      <c r="L255" s="31"/>
      <c r="M255" s="66">
        <f>'Prices by product'!E255</f>
        <v>5131.3</v>
      </c>
      <c r="N255" s="67">
        <f>'Prices by product'!J255</f>
        <v>3187.5</v>
      </c>
      <c r="O255" s="66">
        <f>'Prices by product'!O255</f>
        <v>3943.8</v>
      </c>
      <c r="P255" s="32"/>
      <c r="Q255" s="66">
        <f>'Prices by product'!F255</f>
        <v>4592.9666666666672</v>
      </c>
      <c r="R255" s="67">
        <f>'Prices by product'!K255</f>
        <v>3158</v>
      </c>
      <c r="S255" s="66">
        <f>'Prices by product'!P255</f>
        <v>3995.6666666666665</v>
      </c>
      <c r="T255" s="67">
        <f>'Prices by product'!T255</f>
        <v>4002.75</v>
      </c>
    </row>
    <row r="256" spans="2:22">
      <c r="B256" s="62">
        <v>44378</v>
      </c>
      <c r="C256" s="63">
        <f>'Prices by product'!C256</f>
        <v>3836.3</v>
      </c>
      <c r="D256" s="63">
        <f>'Prices by product'!H256</f>
        <v>2767.2</v>
      </c>
      <c r="E256" s="63">
        <f>'Prices by product'!M256</f>
        <v>3998.3</v>
      </c>
      <c r="F256" s="64">
        <f>'Prices by product'!R256</f>
        <v>3517.7</v>
      </c>
      <c r="G256" s="31"/>
      <c r="H256" s="63">
        <f>'Prices by product'!D256</f>
        <v>4506.3</v>
      </c>
      <c r="I256" s="64">
        <f>'Prices by product'!I256</f>
        <v>3231.3</v>
      </c>
      <c r="J256" s="63">
        <f>'Prices by product'!N256</f>
        <v>3931.3</v>
      </c>
      <c r="K256" s="64">
        <f>'Prices by product'!S256</f>
        <v>4181.3</v>
      </c>
      <c r="L256" s="31"/>
      <c r="M256" s="63">
        <f>'Prices by product'!E256</f>
        <v>4687.5</v>
      </c>
      <c r="N256" s="64">
        <f>'Prices by product'!J256</f>
        <v>3000</v>
      </c>
      <c r="O256" s="63">
        <f>'Prices by product'!O256</f>
        <v>3793.8</v>
      </c>
      <c r="P256" s="32"/>
      <c r="Q256" s="63">
        <f>'Prices by product'!F256</f>
        <v>4343.3666666666668</v>
      </c>
      <c r="R256" s="64">
        <f>'Prices by product'!K256</f>
        <v>2999.5</v>
      </c>
      <c r="S256" s="63">
        <f>'Prices by product'!P256</f>
        <v>3907.8000000000006</v>
      </c>
      <c r="T256" s="64">
        <f>'Prices by product'!T256</f>
        <v>3849.5</v>
      </c>
    </row>
    <row r="257" spans="2:20">
      <c r="B257" s="65">
        <v>44409</v>
      </c>
      <c r="C257" s="66">
        <f>'Prices by product'!C257</f>
        <v>3747.4</v>
      </c>
      <c r="D257" s="66">
        <f>'Prices by product'!H257</f>
        <v>2791.1</v>
      </c>
      <c r="E257" s="66">
        <f>'Prices by product'!M257</f>
        <v>4017.9</v>
      </c>
      <c r="F257" s="67">
        <f>'Prices by product'!R257</f>
        <v>3456.9</v>
      </c>
      <c r="G257" s="31"/>
      <c r="H257" s="66">
        <f>'Prices by product'!D257</f>
        <v>4662.5</v>
      </c>
      <c r="I257" s="67">
        <f>'Prices by product'!I257</f>
        <v>3058.3</v>
      </c>
      <c r="J257" s="66">
        <f>'Prices by product'!N257</f>
        <v>3654.2</v>
      </c>
      <c r="K257" s="67">
        <f>'Prices by product'!S257</f>
        <v>4158.3</v>
      </c>
      <c r="L257" s="31"/>
      <c r="M257" s="66">
        <f>'Prices by product'!E257</f>
        <v>4691.7</v>
      </c>
      <c r="N257" s="67">
        <f>'Prices by product'!J257</f>
        <v>2962.5</v>
      </c>
      <c r="O257" s="66">
        <f>'Prices by product'!O257</f>
        <v>3750</v>
      </c>
      <c r="P257" s="32"/>
      <c r="Q257" s="66">
        <f>'Prices by product'!F257</f>
        <v>4367.2</v>
      </c>
      <c r="R257" s="67">
        <f>'Prices by product'!K257</f>
        <v>2937.2999999999997</v>
      </c>
      <c r="S257" s="66">
        <f>'Prices by product'!P257</f>
        <v>3807.3666666666668</v>
      </c>
      <c r="T257" s="67">
        <f>'Prices by product'!T257</f>
        <v>3807.6000000000004</v>
      </c>
    </row>
    <row r="258" spans="2:20">
      <c r="B258" s="62">
        <v>44440</v>
      </c>
      <c r="C258" s="63">
        <f>'Prices by product'!C258</f>
        <v>3907.7</v>
      </c>
      <c r="D258" s="63">
        <f>'Prices by product'!H258</f>
        <v>2825.4</v>
      </c>
      <c r="E258" s="63">
        <f>'Prices by product'!M258</f>
        <v>4089.6</v>
      </c>
      <c r="F258" s="64">
        <f>'Prices by product'!R258</f>
        <v>3618</v>
      </c>
      <c r="G258" s="31"/>
      <c r="H258" s="63">
        <f>'Prices by product'!D258</f>
        <v>4875</v>
      </c>
      <c r="I258" s="64">
        <f>'Prices by product'!I258</f>
        <v>3243.8</v>
      </c>
      <c r="J258" s="63">
        <f>'Prices by product'!N258</f>
        <v>3706.3</v>
      </c>
      <c r="K258" s="64">
        <f>'Prices by product'!S258</f>
        <v>4306.3</v>
      </c>
      <c r="L258" s="31"/>
      <c r="M258" s="63">
        <f>'Prices by product'!E258</f>
        <v>4900</v>
      </c>
      <c r="N258" s="64">
        <f>'Prices by product'!J258</f>
        <v>3093.8</v>
      </c>
      <c r="O258" s="63">
        <f>'Prices by product'!O258</f>
        <v>3887.5</v>
      </c>
      <c r="P258" s="32"/>
      <c r="Q258" s="63">
        <f>'Prices by product'!F258</f>
        <v>4560.9000000000005</v>
      </c>
      <c r="R258" s="64">
        <f>'Prices by product'!K258</f>
        <v>3054.3333333333335</v>
      </c>
      <c r="S258" s="63">
        <f>'Prices by product'!P258</f>
        <v>3894.4666666666667</v>
      </c>
      <c r="T258" s="64">
        <f>'Prices by product'!T258</f>
        <v>3962.15</v>
      </c>
    </row>
    <row r="259" spans="2:20">
      <c r="B259" s="65">
        <v>44470</v>
      </c>
      <c r="C259" s="66">
        <f>'Prices by product'!C259</f>
        <v>3912.3</v>
      </c>
      <c r="D259" s="66">
        <f>'Prices by product'!H259</f>
        <v>2997.8</v>
      </c>
      <c r="E259" s="66">
        <f>'Prices by product'!M259</f>
        <v>4180.6000000000004</v>
      </c>
      <c r="F259" s="67">
        <f>'Prices by product'!R259</f>
        <v>3901.7</v>
      </c>
      <c r="G259" s="31"/>
      <c r="H259" s="66">
        <f>'Prices by product'!D259</f>
        <v>4987.5</v>
      </c>
      <c r="I259" s="67">
        <f>'Prices by product'!I259</f>
        <v>3381.3</v>
      </c>
      <c r="J259" s="66">
        <f>'Prices by product'!N259</f>
        <v>3812.5</v>
      </c>
      <c r="K259" s="67">
        <f>'Prices by product'!S259</f>
        <v>4400</v>
      </c>
      <c r="L259" s="31"/>
      <c r="M259" s="66">
        <f>'Prices by product'!E259</f>
        <v>5556.3</v>
      </c>
      <c r="N259" s="67">
        <f>'Prices by product'!J259</f>
        <v>3187.5</v>
      </c>
      <c r="O259" s="66">
        <f>'Prices by product'!O259</f>
        <v>4125</v>
      </c>
      <c r="P259" s="32"/>
      <c r="Q259" s="66">
        <f>'Prices by product'!F259</f>
        <v>4818.7</v>
      </c>
      <c r="R259" s="67">
        <f>'Prices by product'!K259</f>
        <v>3188.8666666666668</v>
      </c>
      <c r="S259" s="66">
        <f>'Prices by product'!P259</f>
        <v>4039.3666666666668</v>
      </c>
      <c r="T259" s="67">
        <f>'Prices by product'!T259</f>
        <v>4150.8500000000004</v>
      </c>
    </row>
    <row r="260" spans="2:20">
      <c r="B260" s="62">
        <v>44501</v>
      </c>
      <c r="C260" s="63">
        <f>'Prices by product'!C260</f>
        <v>4299.7</v>
      </c>
      <c r="D260" s="63">
        <f>'Prices by product'!H260</f>
        <v>3256</v>
      </c>
      <c r="E260" s="63">
        <f>'Prices by product'!M260</f>
        <v>4122.6000000000004</v>
      </c>
      <c r="F260" s="64">
        <f>'Prices by product'!R260</f>
        <v>3877.5</v>
      </c>
      <c r="G260" s="31"/>
      <c r="H260" s="63">
        <f>'Prices by product'!D260</f>
        <v>5631.3</v>
      </c>
      <c r="I260" s="64">
        <f>'Prices by product'!I260</f>
        <v>3593.8</v>
      </c>
      <c r="J260" s="63">
        <f>'Prices by product'!N260</f>
        <v>3943.8</v>
      </c>
      <c r="K260" s="64">
        <f>'Prices by product'!S260</f>
        <v>5018.8</v>
      </c>
      <c r="L260" s="31"/>
      <c r="M260" s="63">
        <f>'Prices by product'!E260</f>
        <v>6081.3</v>
      </c>
      <c r="N260" s="64">
        <f>'Prices by product'!J260</f>
        <v>3475</v>
      </c>
      <c r="O260" s="63">
        <f>'Prices by product'!O260</f>
        <v>4443.8</v>
      </c>
      <c r="P260" s="32"/>
      <c r="Q260" s="63">
        <f>'Prices by product'!F260</f>
        <v>5337.4333333333334</v>
      </c>
      <c r="R260" s="64">
        <f>'Prices by product'!K260</f>
        <v>3441.6</v>
      </c>
      <c r="S260" s="63">
        <f>'Prices by product'!P260</f>
        <v>4170.0666666666666</v>
      </c>
      <c r="T260" s="64">
        <f>'Prices by product'!T260</f>
        <v>4448.1499999999996</v>
      </c>
    </row>
    <row r="261" spans="2:20">
      <c r="B261" s="65">
        <v>44531</v>
      </c>
      <c r="C261" s="66">
        <f>'Prices by product'!C261</f>
        <v>4550.6000000000004</v>
      </c>
      <c r="D261" s="66">
        <f>'Prices by product'!H261</f>
        <v>3410.8</v>
      </c>
      <c r="E261" s="66">
        <f>'Prices by product'!M261</f>
        <v>4122.6000000000004</v>
      </c>
      <c r="F261" s="67">
        <f>'Prices by product'!R261</f>
        <v>3867.4</v>
      </c>
      <c r="G261" s="31"/>
      <c r="H261" s="66">
        <f>'Prices by product'!D261</f>
        <v>5833.3</v>
      </c>
      <c r="I261" s="67">
        <f>'Prices by product'!I261</f>
        <v>3737.5</v>
      </c>
      <c r="J261" s="66">
        <f>'Prices by product'!N261</f>
        <v>3929.2</v>
      </c>
      <c r="K261" s="67">
        <f>'Prices by product'!S261</f>
        <v>5291.7</v>
      </c>
      <c r="L261" s="31"/>
      <c r="M261" s="66">
        <f>'Prices by product'!E261</f>
        <v>6370.8</v>
      </c>
      <c r="N261" s="67">
        <f>'Prices by product'!J261</f>
        <v>3766.7</v>
      </c>
      <c r="O261" s="66">
        <f>'Prices by product'!O261</f>
        <v>4700</v>
      </c>
      <c r="P261" s="32"/>
      <c r="Q261" s="66">
        <f>'Prices by product'!F261</f>
        <v>5584.9000000000005</v>
      </c>
      <c r="R261" s="67">
        <f>'Prices by product'!K261</f>
        <v>3638.3333333333335</v>
      </c>
      <c r="S261" s="66">
        <f>'Prices by product'!P261</f>
        <v>4250.5999999999995</v>
      </c>
      <c r="T261" s="67">
        <f>'Prices by product'!T261</f>
        <v>4579.55</v>
      </c>
    </row>
    <row r="262" spans="2:20">
      <c r="B262" s="62">
        <v>44562</v>
      </c>
      <c r="C262" s="63">
        <f>'Prices by product'!C262</f>
        <v>5760.7</v>
      </c>
      <c r="D262" s="63">
        <f>'Prices by product'!H262</f>
        <v>3635</v>
      </c>
      <c r="E262" s="63">
        <f>'Prices by product'!M262</f>
        <v>4519.5</v>
      </c>
      <c r="F262" s="64">
        <f>'Prices by product'!R262</f>
        <v>4183.8999999999996</v>
      </c>
      <c r="G262" s="31"/>
      <c r="H262" s="63">
        <f>'Prices by product'!D262</f>
        <v>6066.7</v>
      </c>
      <c r="I262" s="64">
        <f>'Prices by product'!I262</f>
        <v>3916.7</v>
      </c>
      <c r="J262" s="63">
        <f>'Prices by product'!N262</f>
        <v>4041.7</v>
      </c>
      <c r="K262" s="64">
        <f>'Prices by product'!S262</f>
        <v>5566.7</v>
      </c>
      <c r="L262" s="31"/>
      <c r="M262" s="63">
        <f>'Prices by product'!E262</f>
        <v>6741.7</v>
      </c>
      <c r="N262" s="64">
        <f>'Prices by product'!J262</f>
        <v>3941.7</v>
      </c>
      <c r="O262" s="63">
        <f>'Prices by product'!O262</f>
        <v>4950</v>
      </c>
      <c r="P262" s="32"/>
      <c r="Q262" s="63">
        <f>'Prices by product'!F262</f>
        <v>6189.7</v>
      </c>
      <c r="R262" s="64">
        <f>'Prices by product'!K262</f>
        <v>3831.1333333333332</v>
      </c>
      <c r="S262" s="63">
        <f>'Prices by product'!P262</f>
        <v>4503.7333333333336</v>
      </c>
      <c r="T262" s="64">
        <f>'Prices by product'!T262</f>
        <v>4875.2999999999993</v>
      </c>
    </row>
    <row r="263" spans="2:20">
      <c r="B263" s="65">
        <v>44593</v>
      </c>
      <c r="C263" s="66">
        <f>'Prices by product'!C263</f>
        <v>5879.3</v>
      </c>
      <c r="D263" s="66">
        <f>'Prices by product'!H263</f>
        <v>3810.5</v>
      </c>
      <c r="E263" s="66">
        <f>'Prices by product'!M263</f>
        <v>5005.6000000000004</v>
      </c>
      <c r="F263" s="67">
        <f>'Prices by product'!R263</f>
        <v>4203.8</v>
      </c>
      <c r="G263" s="31"/>
      <c r="H263" s="66">
        <f>'Prices by product'!D263</f>
        <v>6550</v>
      </c>
      <c r="I263" s="67">
        <f>'Prices by product'!I263</f>
        <v>4241.7</v>
      </c>
      <c r="J263" s="66">
        <f>'Prices by product'!N263</f>
        <v>4425</v>
      </c>
      <c r="K263" s="67">
        <f>'Prices by product'!S263</f>
        <v>5808.3</v>
      </c>
      <c r="L263" s="31"/>
      <c r="M263" s="66">
        <f>'Prices by product'!E263</f>
        <v>6908.3</v>
      </c>
      <c r="N263" s="67">
        <f>'Prices by product'!J263</f>
        <v>4154.2</v>
      </c>
      <c r="O263" s="66">
        <f>'Prices by product'!O263</f>
        <v>5287.5</v>
      </c>
      <c r="P263" s="32"/>
      <c r="Q263" s="66">
        <f>'Prices by product'!F263</f>
        <v>6445.8666666666659</v>
      </c>
      <c r="R263" s="67">
        <f>'Prices by product'!K263</f>
        <v>4068.7999999999997</v>
      </c>
      <c r="S263" s="66">
        <f>'Prices by product'!P263</f>
        <v>4906.0333333333338</v>
      </c>
      <c r="T263" s="67">
        <f>'Prices by product'!T263</f>
        <v>5006.05</v>
      </c>
    </row>
    <row r="264" spans="2:20">
      <c r="B264" s="62">
        <v>44621</v>
      </c>
      <c r="C264" s="63">
        <f>'Prices by product'!C264</f>
        <v>6009.8</v>
      </c>
      <c r="D264" s="63">
        <f>'Prices by product'!H264</f>
        <v>3958.2</v>
      </c>
      <c r="E264" s="63">
        <f>'Prices by product'!M264</f>
        <v>4982.5</v>
      </c>
      <c r="F264" s="64">
        <f>'Prices by product'!R264</f>
        <v>4530.1000000000004</v>
      </c>
      <c r="G264" s="31"/>
      <c r="H264" s="63">
        <f>'Prices by product'!D264</f>
        <v>6925</v>
      </c>
      <c r="I264" s="64">
        <f>'Prices by product'!I264</f>
        <v>4550</v>
      </c>
      <c r="J264" s="63">
        <f>'Prices by product'!N264</f>
        <v>4629.2</v>
      </c>
      <c r="K264" s="64">
        <f>'Prices by product'!S264</f>
        <v>6166.7</v>
      </c>
      <c r="L264" s="31"/>
      <c r="M264" s="63">
        <f>'Prices by product'!E264</f>
        <v>7145.8</v>
      </c>
      <c r="N264" s="64">
        <f>'Prices by product'!J264</f>
        <v>4375</v>
      </c>
      <c r="O264" s="63">
        <f>'Prices by product'!O264</f>
        <v>5525</v>
      </c>
      <c r="P264" s="32"/>
      <c r="Q264" s="63">
        <f>'Prices by product'!F264</f>
        <v>6693.5333333333328</v>
      </c>
      <c r="R264" s="64">
        <f>'Prices by product'!K264</f>
        <v>4294.4000000000005</v>
      </c>
      <c r="S264" s="63">
        <f>'Prices by product'!P264</f>
        <v>5045.5666666666666</v>
      </c>
      <c r="T264" s="64">
        <f>'Prices by product'!T264</f>
        <v>5348.4</v>
      </c>
    </row>
    <row r="265" spans="2:20">
      <c r="B265" s="65">
        <v>44652</v>
      </c>
      <c r="C265" s="66">
        <f>'Prices by product'!C265</f>
        <v>6105.5</v>
      </c>
      <c r="D265" s="66">
        <f>'Prices by product'!H265</f>
        <v>4037.5</v>
      </c>
      <c r="E265" s="66">
        <f>'Prices by product'!M265</f>
        <v>4982.5</v>
      </c>
      <c r="F265" s="67">
        <f>'Prices by product'!R265</f>
        <v>5050.8</v>
      </c>
      <c r="G265" s="31"/>
      <c r="H265" s="66">
        <f>'Prices by product'!D265</f>
        <v>6843.8</v>
      </c>
      <c r="I265" s="67">
        <f>'Prices by product'!I265</f>
        <v>4531.3</v>
      </c>
      <c r="J265" s="66">
        <f>'Prices by product'!N265</f>
        <v>4293.8</v>
      </c>
      <c r="K265" s="67">
        <f>'Prices by product'!S265</f>
        <v>6281.3</v>
      </c>
      <c r="L265" s="31"/>
      <c r="M265" s="66">
        <f>'Prices by product'!E265</f>
        <v>7775</v>
      </c>
      <c r="N265" s="67">
        <f>'Prices by product'!J265</f>
        <v>4587.5</v>
      </c>
      <c r="O265" s="66">
        <f>'Prices by product'!O265</f>
        <v>5781.3</v>
      </c>
      <c r="P265" s="32"/>
      <c r="Q265" s="66">
        <f>'Prices by product'!F265</f>
        <v>6908.0999999999995</v>
      </c>
      <c r="R265" s="67">
        <f>'Prices by product'!K265</f>
        <v>4385.4333333333334</v>
      </c>
      <c r="S265" s="66">
        <f>'Prices by product'!P265</f>
        <v>5019.2</v>
      </c>
      <c r="T265" s="67">
        <f>'Prices by product'!T265</f>
        <v>5666.05</v>
      </c>
    </row>
    <row r="266" spans="2:20">
      <c r="B266" s="62">
        <v>44682</v>
      </c>
      <c r="C266" s="63">
        <f>'Prices by product'!C266</f>
        <v>6031.9</v>
      </c>
      <c r="D266" s="63">
        <f>'Prices by product'!H266</f>
        <v>3989.3</v>
      </c>
      <c r="E266" s="63">
        <f>'Prices by product'!M266</f>
        <v>4959.3</v>
      </c>
      <c r="F266" s="64">
        <f>'Prices by product'!R266</f>
        <v>5326.6</v>
      </c>
      <c r="G266" s="31"/>
      <c r="H266" s="63">
        <f>'Prices by product'!D266</f>
        <v>6200</v>
      </c>
      <c r="I266" s="64">
        <f>'Prices by product'!I266</f>
        <v>4162.5</v>
      </c>
      <c r="J266" s="63">
        <f>'Prices by product'!N266</f>
        <v>3843.8</v>
      </c>
      <c r="K266" s="64">
        <f>'Prices by product'!S266</f>
        <v>5962.5</v>
      </c>
      <c r="L266" s="31"/>
      <c r="M266" s="63">
        <f>'Prices by product'!E266</f>
        <v>7593.8</v>
      </c>
      <c r="N266" s="64">
        <f>'Prices by product'!J266</f>
        <v>4350</v>
      </c>
      <c r="O266" s="63">
        <f>'Prices by product'!O266</f>
        <v>5631.3</v>
      </c>
      <c r="P266" s="32"/>
      <c r="Q266" s="63">
        <f>'Prices by product'!F266</f>
        <v>6608.5666666666666</v>
      </c>
      <c r="R266" s="64">
        <f>'Prices by product'!K266</f>
        <v>4167.2666666666664</v>
      </c>
      <c r="S266" s="63">
        <f>'Prices by product'!P266</f>
        <v>4811.4666666666672</v>
      </c>
      <c r="T266" s="64">
        <f>'Prices by product'!T266</f>
        <v>5644.55</v>
      </c>
    </row>
    <row r="267" spans="2:20">
      <c r="B267" s="65">
        <v>44713</v>
      </c>
      <c r="C267" s="66">
        <f>'Prices by product'!C267</f>
        <v>6444.6</v>
      </c>
      <c r="D267" s="66">
        <f>'Prices by product'!H267</f>
        <v>4002.7</v>
      </c>
      <c r="E267" s="66">
        <f>'Prices by product'!M267</f>
        <v>5004.8999999999996</v>
      </c>
      <c r="F267" s="67">
        <f>'Prices by product'!R267</f>
        <v>5180.3999999999996</v>
      </c>
      <c r="G267" s="31"/>
      <c r="H267" s="66">
        <f>'Prices by product'!D267</f>
        <v>6062.5</v>
      </c>
      <c r="I267" s="67">
        <f>'Prices by product'!I267</f>
        <v>4268.8</v>
      </c>
      <c r="J267" s="66">
        <f>'Prices by product'!N267</f>
        <v>4062.5</v>
      </c>
      <c r="K267" s="67">
        <f>'Prices by product'!S267</f>
        <v>5356.3</v>
      </c>
      <c r="L267" s="31"/>
      <c r="M267" s="66">
        <f>'Prices by product'!E267</f>
        <v>7918.8</v>
      </c>
      <c r="N267" s="67">
        <f>'Prices by product'!J267</f>
        <v>4350</v>
      </c>
      <c r="O267" s="66">
        <f>'Prices by product'!O267</f>
        <v>5625</v>
      </c>
      <c r="P267" s="32"/>
      <c r="Q267" s="66">
        <f>'Prices by product'!F267</f>
        <v>6808.6333333333341</v>
      </c>
      <c r="R267" s="67">
        <f>'Prices by product'!K267</f>
        <v>4207.166666666667</v>
      </c>
      <c r="S267" s="66">
        <f>'Prices by product'!P267</f>
        <v>4897.4666666666662</v>
      </c>
      <c r="T267" s="67">
        <f>'Prices by product'!T267</f>
        <v>5268.35</v>
      </c>
    </row>
    <row r="268" spans="2:20">
      <c r="B268" s="62">
        <v>44743</v>
      </c>
      <c r="C268" s="63">
        <f>'Prices by product'!C268</f>
        <v>6495</v>
      </c>
      <c r="D268" s="63">
        <f>'Prices by product'!H268</f>
        <v>3968.5</v>
      </c>
      <c r="E268" s="63">
        <f>'Prices by product'!M268</f>
        <v>5015.5</v>
      </c>
      <c r="F268" s="64">
        <f>'Prices by product'!R268</f>
        <v>4854.3999999999996</v>
      </c>
      <c r="G268" s="31"/>
      <c r="H268" s="63">
        <f>'Prices by product'!D268</f>
        <v>5629.2</v>
      </c>
      <c r="I268" s="64">
        <f>'Prices by product'!I268</f>
        <v>3912.5</v>
      </c>
      <c r="J268" s="63">
        <f>'Prices by product'!N268</f>
        <v>3829.2</v>
      </c>
      <c r="K268" s="64">
        <f>'Prices by product'!S268</f>
        <v>5150</v>
      </c>
      <c r="L268" s="31"/>
      <c r="M268" s="63">
        <f>'Prices by product'!E268</f>
        <v>7483.3</v>
      </c>
      <c r="N268" s="64">
        <f>'Prices by product'!J268</f>
        <v>4033.3</v>
      </c>
      <c r="O268" s="63">
        <f>'Prices by product'!O268</f>
        <v>5200</v>
      </c>
      <c r="P268" s="32"/>
      <c r="Q268" s="63">
        <f>'Prices by product'!F268</f>
        <v>6535.833333333333</v>
      </c>
      <c r="R268" s="64">
        <f>'Prices by product'!K268</f>
        <v>3971.4333333333329</v>
      </c>
      <c r="S268" s="63">
        <f>'Prices by product'!P268</f>
        <v>4681.5666666666666</v>
      </c>
      <c r="T268" s="64">
        <f>'Prices by product'!T268</f>
        <v>5002.2</v>
      </c>
    </row>
    <row r="269" spans="2:20">
      <c r="B269" s="65">
        <v>44774</v>
      </c>
      <c r="C269" s="66">
        <f>'Prices by product'!C269</f>
        <v>6568</v>
      </c>
      <c r="D269" s="66">
        <f>'Prices by product'!H269</f>
        <v>3679.5</v>
      </c>
      <c r="E269" s="66">
        <f>'Prices by product'!M269</f>
        <v>5086.1000000000004</v>
      </c>
      <c r="F269" s="67">
        <f>'Prices by product'!R269</f>
        <v>4356.6000000000004</v>
      </c>
      <c r="G269" s="31"/>
      <c r="H269" s="66">
        <f>'Prices by product'!D269</f>
        <v>5291.7</v>
      </c>
      <c r="I269" s="67">
        <f>'Prices by product'!I269</f>
        <v>3575</v>
      </c>
      <c r="J269" s="66">
        <f>'Prices by product'!N269</f>
        <v>3475</v>
      </c>
      <c r="K269" s="67">
        <f>'Prices by product'!S269</f>
        <v>5070.8</v>
      </c>
      <c r="L269" s="31"/>
      <c r="M269" s="66">
        <f>'Prices by product'!E269</f>
        <v>7379.2</v>
      </c>
      <c r="N269" s="67">
        <f>'Prices by product'!J269</f>
        <v>3850</v>
      </c>
      <c r="O269" s="66">
        <f>'Prices by product'!O269</f>
        <v>4991.7</v>
      </c>
      <c r="P269" s="32"/>
      <c r="Q269" s="66">
        <f>'Prices by product'!F269</f>
        <v>6412.9666666666672</v>
      </c>
      <c r="R269" s="67">
        <f>'Prices by product'!K269</f>
        <v>3701.5</v>
      </c>
      <c r="S269" s="66">
        <f>'Prices by product'!P269</f>
        <v>4517.5999999999995</v>
      </c>
      <c r="T269" s="67">
        <f>'Prices by product'!T269</f>
        <v>4713.7000000000007</v>
      </c>
    </row>
    <row r="270" spans="2:20">
      <c r="B270" s="62">
        <v>44805</v>
      </c>
      <c r="C270" s="63">
        <f>'Prices by product'!C270</f>
        <v>6868.7</v>
      </c>
      <c r="D270" s="63">
        <f>'Prices by product'!H270</f>
        <v>3484</v>
      </c>
      <c r="E270" s="63">
        <f>'Prices by product'!M270</f>
        <v>5217</v>
      </c>
      <c r="F270" s="64">
        <f>'Prices by product'!R270</f>
        <v>4299.7</v>
      </c>
      <c r="G270" s="31"/>
      <c r="H270" s="63">
        <f>'Prices by product'!D270</f>
        <v>5387.5</v>
      </c>
      <c r="I270" s="64">
        <f>'Prices by product'!I270</f>
        <v>3562.5</v>
      </c>
      <c r="J270" s="63">
        <f>'Prices by product'!N270</f>
        <v>3625</v>
      </c>
      <c r="K270" s="64">
        <f>'Prices by product'!S270</f>
        <v>5225</v>
      </c>
      <c r="L270" s="31"/>
      <c r="M270" s="63">
        <f>'Prices by product'!E270</f>
        <v>7281.3</v>
      </c>
      <c r="N270" s="64">
        <f>'Prices by product'!J270</f>
        <v>3743.8</v>
      </c>
      <c r="O270" s="63">
        <f>'Prices by product'!O270</f>
        <v>4843.8</v>
      </c>
      <c r="P270" s="32"/>
      <c r="Q270" s="63">
        <f>'Prices by product'!F270</f>
        <v>6512.5</v>
      </c>
      <c r="R270" s="64">
        <f>'Prices by product'!K270</f>
        <v>3596.7666666666664</v>
      </c>
      <c r="S270" s="63">
        <f>'Prices by product'!P270</f>
        <v>4561.9333333333334</v>
      </c>
      <c r="T270" s="64">
        <f>'Prices by product'!T270</f>
        <v>4762.3500000000004</v>
      </c>
    </row>
    <row r="271" spans="2:20">
      <c r="B271" s="65">
        <v>44835</v>
      </c>
      <c r="C271" s="66">
        <f>'Prices by product'!C271</f>
        <v>7035.2</v>
      </c>
      <c r="D271" s="66">
        <f>'Prices by product'!H271</f>
        <v>3487.5</v>
      </c>
      <c r="E271" s="66">
        <f>'Prices by product'!M271</f>
        <v>5393.6</v>
      </c>
      <c r="F271" s="67">
        <f>'Prices by product'!R271</f>
        <v>4753.2</v>
      </c>
      <c r="G271" s="31"/>
      <c r="H271" s="66">
        <f>'Prices by product'!D271</f>
        <v>4981.3</v>
      </c>
      <c r="I271" s="67">
        <f>'Prices by product'!I271</f>
        <v>3368.8</v>
      </c>
      <c r="J271" s="66">
        <f>'Prices by product'!N271</f>
        <v>3475</v>
      </c>
      <c r="K271" s="67">
        <f>'Prices by product'!S271</f>
        <v>4993.8</v>
      </c>
      <c r="L271" s="31"/>
      <c r="M271" s="66">
        <f>'Prices by product'!E271</f>
        <v>6931.3</v>
      </c>
      <c r="N271" s="67">
        <f>'Prices by product'!J271</f>
        <v>3537.5</v>
      </c>
      <c r="O271" s="66">
        <f>'Prices by product'!O271</f>
        <v>4800</v>
      </c>
      <c r="P271" s="32"/>
      <c r="Q271" s="66">
        <f>'Prices by product'!F271</f>
        <v>6315.9333333333334</v>
      </c>
      <c r="R271" s="67">
        <f>'Prices by product'!K271</f>
        <v>3464.6</v>
      </c>
      <c r="S271" s="66">
        <f>'Prices by product'!P271</f>
        <v>4556.2</v>
      </c>
      <c r="T271" s="67">
        <f>'Prices by product'!T271</f>
        <v>4873.5</v>
      </c>
    </row>
    <row r="272" spans="2:20">
      <c r="B272" s="62">
        <v>44866</v>
      </c>
      <c r="C272" s="63">
        <f>'Prices by product'!C272</f>
        <v>6516.9</v>
      </c>
      <c r="D272" s="63">
        <f>'Prices by product'!H272</f>
        <v>3316.9</v>
      </c>
      <c r="E272" s="63">
        <f>'Prices by product'!M272</f>
        <v>5401.3</v>
      </c>
      <c r="F272" s="64">
        <f>'Prices by product'!R272</f>
        <v>4607</v>
      </c>
      <c r="G272" s="31"/>
      <c r="H272" s="63">
        <f>'Prices by product'!D272</f>
        <v>4856.3</v>
      </c>
      <c r="I272" s="64">
        <f>'Prices by product'!I272</f>
        <v>3018.8</v>
      </c>
      <c r="J272" s="63">
        <f>'Prices by product'!N272</f>
        <v>3312.5</v>
      </c>
      <c r="K272" s="64">
        <f>'Prices by product'!S272</f>
        <v>4912.5</v>
      </c>
      <c r="L272" s="31"/>
      <c r="M272" s="63">
        <f>'Prices by product'!E272</f>
        <v>6550</v>
      </c>
      <c r="N272" s="64">
        <f>'Prices by product'!J272</f>
        <v>3243.8</v>
      </c>
      <c r="O272" s="63">
        <f>'Prices by product'!O272</f>
        <v>4587.5</v>
      </c>
      <c r="P272" s="32"/>
      <c r="Q272" s="63">
        <f>'Prices by product'!F272</f>
        <v>5974.4000000000005</v>
      </c>
      <c r="R272" s="64">
        <f>'Prices by product'!K272</f>
        <v>3193.1666666666665</v>
      </c>
      <c r="S272" s="63">
        <f>'Prices by product'!P272</f>
        <v>4433.7666666666664</v>
      </c>
      <c r="T272" s="64">
        <f>'Prices by product'!T272</f>
        <v>4759.75</v>
      </c>
    </row>
    <row r="273" spans="2:20">
      <c r="B273" s="65">
        <v>44896</v>
      </c>
      <c r="C273" s="66">
        <f>'Prices by product'!C273</f>
        <v>6119.8</v>
      </c>
      <c r="D273" s="66">
        <f>'Prices by product'!H273</f>
        <v>3209.7</v>
      </c>
      <c r="E273" s="66">
        <f>'Prices by product'!M273</f>
        <v>5263.5</v>
      </c>
      <c r="F273" s="67">
        <f>'Prices by product'!R273</f>
        <v>4531.6000000000004</v>
      </c>
      <c r="G273" s="31"/>
      <c r="H273" s="66">
        <f>'Prices by product'!D273</f>
        <v>4691.7</v>
      </c>
      <c r="I273" s="67">
        <f>'Prices by product'!I273</f>
        <v>3058.3</v>
      </c>
      <c r="J273" s="66">
        <f>'Prices by product'!N273</f>
        <v>3308.3</v>
      </c>
      <c r="K273" s="67">
        <f>'Prices by product'!S273</f>
        <v>4941.7</v>
      </c>
      <c r="L273" s="31"/>
      <c r="M273" s="66">
        <f>'Prices by product'!E273</f>
        <v>6250</v>
      </c>
      <c r="N273" s="67">
        <f>'Prices by product'!J273</f>
        <v>3104.2</v>
      </c>
      <c r="O273" s="66">
        <f>'Prices by product'!O273</f>
        <v>4404.2</v>
      </c>
      <c r="P273" s="32"/>
      <c r="Q273" s="66">
        <f>'Prices by product'!F273</f>
        <v>5687.166666666667</v>
      </c>
      <c r="R273" s="67">
        <f>'Prices by product'!K273</f>
        <v>3124.0666666666671</v>
      </c>
      <c r="S273" s="66">
        <f>'Prices by product'!P273</f>
        <v>4325.333333333333</v>
      </c>
      <c r="T273" s="67">
        <f>'Prices by product'!T273</f>
        <v>4736.6499999999996</v>
      </c>
    </row>
    <row r="274" spans="2:20">
      <c r="B274" s="62">
        <v>44927</v>
      </c>
      <c r="C274" s="63">
        <f>'Prices by product'!C274</f>
        <v>5423.2</v>
      </c>
      <c r="D274" s="63">
        <f>'Prices by product'!H274</f>
        <v>3012</v>
      </c>
      <c r="E274" s="63">
        <f>'Prices by product'!M274</f>
        <v>4918.5</v>
      </c>
      <c r="F274" s="64">
        <f>'Prices by product'!R274</f>
        <v>4357.8999999999996</v>
      </c>
      <c r="G274" s="31"/>
      <c r="H274" s="63">
        <f>'Prices by product'!D274</f>
        <v>4512.5</v>
      </c>
      <c r="I274" s="64">
        <f>'Prices by product'!I274</f>
        <v>2900</v>
      </c>
      <c r="J274" s="63">
        <f>'Prices by product'!N274</f>
        <v>3200</v>
      </c>
      <c r="K274" s="64">
        <f>'Prices by product'!S274</f>
        <v>4945.8</v>
      </c>
      <c r="L274" s="31"/>
      <c r="M274" s="63">
        <f>'Prices by product'!E274</f>
        <v>5816.7</v>
      </c>
      <c r="N274" s="64">
        <f>'Prices by product'!J274</f>
        <v>2925</v>
      </c>
      <c r="O274" s="63">
        <f>'Prices by product'!O274</f>
        <v>4100</v>
      </c>
      <c r="P274" s="32"/>
      <c r="Q274" s="63">
        <f>'Prices by product'!F274</f>
        <v>5250.8</v>
      </c>
      <c r="R274" s="64">
        <f>'Prices by product'!K274</f>
        <v>2945.6666666666665</v>
      </c>
      <c r="S274" s="63">
        <f>'Prices by product'!P274</f>
        <v>4072.8333333333335</v>
      </c>
      <c r="T274" s="64">
        <f>'Prices by product'!T274</f>
        <v>4651.8500000000004</v>
      </c>
    </row>
    <row r="275" spans="2:20">
      <c r="B275" s="65">
        <v>44958</v>
      </c>
      <c r="C275" s="66">
        <f>'Prices by product'!C275</f>
        <v>5325.9</v>
      </c>
      <c r="D275" s="66">
        <f>'Prices by product'!H275</f>
        <v>2767.5</v>
      </c>
      <c r="E275" s="66">
        <f>'Prices by product'!M275</f>
        <v>4807.2</v>
      </c>
      <c r="F275" s="67">
        <f>'Prices by product'!R275</f>
        <v>4017.7</v>
      </c>
      <c r="G275" s="31"/>
      <c r="H275" s="66">
        <f>'Prices by product'!D275</f>
        <v>4708.3</v>
      </c>
      <c r="I275" s="67">
        <f>'Prices by product'!I275</f>
        <v>2850</v>
      </c>
      <c r="J275" s="66">
        <f>'Prices by product'!N275</f>
        <v>3258.3</v>
      </c>
      <c r="K275" s="67">
        <f>'Prices by product'!S275</f>
        <v>4987.5</v>
      </c>
      <c r="L275" s="31"/>
      <c r="M275" s="66">
        <f>'Prices by product'!E275</f>
        <v>5275</v>
      </c>
      <c r="N275" s="67">
        <f>'Prices by product'!J275</f>
        <v>2770.8</v>
      </c>
      <c r="O275" s="66">
        <f>'Prices by product'!O275</f>
        <v>3808.3</v>
      </c>
      <c r="P275" s="32"/>
      <c r="Q275" s="66">
        <f>'Prices by product'!F275</f>
        <v>5103.0666666666666</v>
      </c>
      <c r="R275" s="67">
        <f>'Prices by product'!K275</f>
        <v>2796.1</v>
      </c>
      <c r="S275" s="66">
        <f>'Prices by product'!P275</f>
        <v>3957.9333333333329</v>
      </c>
      <c r="T275" s="67">
        <f>'Prices by product'!T275</f>
        <v>4502.6000000000004</v>
      </c>
    </row>
    <row r="276" spans="2:20">
      <c r="B276" s="62">
        <v>44986</v>
      </c>
      <c r="C276" s="63">
        <f>'Prices by product'!C276</f>
        <v>5348</v>
      </c>
      <c r="D276" s="63">
        <f>'Prices by product'!H276</f>
        <v>2631.2</v>
      </c>
      <c r="E276" s="63">
        <f>'Prices by product'!M276</f>
        <v>4753.3999999999996</v>
      </c>
      <c r="F276" s="64">
        <f>'Prices by product'!R276</f>
        <v>4056.3</v>
      </c>
      <c r="G276" s="31"/>
      <c r="H276" s="63">
        <f>'Prices by product'!D276</f>
        <v>4850</v>
      </c>
      <c r="I276" s="64">
        <f>'Prices by product'!I276</f>
        <v>2718.8</v>
      </c>
      <c r="J276" s="63">
        <f>'Prices by product'!N276</f>
        <v>3250</v>
      </c>
      <c r="K276" s="64">
        <f>'Prices by product'!S276</f>
        <v>4487.5</v>
      </c>
      <c r="L276" s="31"/>
      <c r="M276" s="63">
        <f>'Prices by product'!E276</f>
        <v>5131.3</v>
      </c>
      <c r="N276" s="64">
        <f>'Prices by product'!J276</f>
        <v>2743.8</v>
      </c>
      <c r="O276" s="63">
        <f>'Prices by product'!O276</f>
        <v>3718.8</v>
      </c>
      <c r="P276" s="32"/>
      <c r="Q276" s="63">
        <f>'Prices by product'!F276</f>
        <v>5109.7666666666664</v>
      </c>
      <c r="R276" s="64">
        <f>'Prices by product'!K276</f>
        <v>2697.9333333333334</v>
      </c>
      <c r="S276" s="63">
        <f>'Prices by product'!P276</f>
        <v>3907.4</v>
      </c>
      <c r="T276" s="64">
        <f>'Prices by product'!T276</f>
        <v>4271.8999999999996</v>
      </c>
    </row>
    <row r="277" spans="2:20">
      <c r="B277" s="65">
        <v>45017</v>
      </c>
      <c r="C277" s="66">
        <v>5291</v>
      </c>
      <c r="D277" s="66">
        <v>2549</v>
      </c>
      <c r="E277" s="66">
        <v>4140</v>
      </c>
      <c r="F277" s="67">
        <v>4630</v>
      </c>
      <c r="H277" s="66">
        <v>4738</v>
      </c>
      <c r="I277" s="67">
        <v>2719</v>
      </c>
      <c r="J277" s="66">
        <v>3056</v>
      </c>
      <c r="K277" s="67">
        <v>4413</v>
      </c>
      <c r="M277" s="66">
        <v>5231</v>
      </c>
      <c r="N277" s="67">
        <v>2625</v>
      </c>
      <c r="O277" s="66">
        <v>3738</v>
      </c>
      <c r="Q277" s="66">
        <f>'Prices by product'!F277</f>
        <v>5087.9666666666672</v>
      </c>
      <c r="R277" s="67">
        <f>'Prices by product'!K277</f>
        <v>2630.1333333333332</v>
      </c>
      <c r="S277" s="66">
        <f>'Prices by product'!P277</f>
        <v>3807.8333333333335</v>
      </c>
      <c r="T277" s="67">
        <f>'Prices by product'!T277</f>
        <v>4275.8500000000004</v>
      </c>
    </row>
    <row r="278" spans="2:20">
      <c r="B278" s="62">
        <v>45047</v>
      </c>
      <c r="C278" s="63">
        <f>'Prices by product'!C278</f>
        <v>5397.6</v>
      </c>
      <c r="D278" s="63">
        <f>'Prices by product'!H278</f>
        <v>2536.4</v>
      </c>
      <c r="E278" s="63">
        <f>'Prices by product'!M278</f>
        <v>4554.5</v>
      </c>
      <c r="F278" s="64">
        <f>'Prices by product'!R278</f>
        <v>3659.7</v>
      </c>
      <c r="G278" s="31"/>
      <c r="H278" s="63">
        <f>'Prices by product'!D278</f>
        <v>5018.8</v>
      </c>
      <c r="I278" s="64">
        <f>'Prices by product'!I278</f>
        <v>2856.3</v>
      </c>
      <c r="J278" s="63">
        <f>'Prices by product'!N278</f>
        <v>3250</v>
      </c>
      <c r="K278" s="64">
        <f>'Prices by product'!S278</f>
        <v>4562.5</v>
      </c>
      <c r="L278" s="31"/>
      <c r="M278" s="63">
        <f>'Prices by product'!E278</f>
        <v>5087.5</v>
      </c>
      <c r="N278" s="64">
        <f>'Prices by product'!J278</f>
        <v>2631.3</v>
      </c>
      <c r="O278" s="63">
        <f>'Prices by product'!O278</f>
        <v>3756.3</v>
      </c>
      <c r="P278" s="32"/>
      <c r="Q278" s="63">
        <f>'Prices by product'!F278</f>
        <v>5167.9666666666672</v>
      </c>
      <c r="R278" s="64">
        <f>'Prices by product'!K278</f>
        <v>2674.666666666667</v>
      </c>
      <c r="S278" s="63">
        <f>'Prices by product'!P278</f>
        <v>3853.6</v>
      </c>
      <c r="T278" s="64">
        <f>'Prices by product'!T278</f>
        <v>4111.1000000000004</v>
      </c>
    </row>
    <row r="279" spans="2:20">
      <c r="B279" s="65">
        <v>45078</v>
      </c>
      <c r="C279" s="66">
        <f>'Prices by product'!C279</f>
        <v>5403.5</v>
      </c>
      <c r="D279" s="66">
        <f>'Prices by product'!H279</f>
        <v>2573.6999999999998</v>
      </c>
      <c r="E279" s="66">
        <f>'Prices by product'!M279</f>
        <v>4340.8999999999996</v>
      </c>
      <c r="F279" s="67">
        <f>'Prices by product'!R279</f>
        <v>3433.1</v>
      </c>
      <c r="H279" s="66">
        <f>'Prices by product'!D279</f>
        <v>5225</v>
      </c>
      <c r="I279" s="67">
        <f>'Prices by product'!I279</f>
        <v>2745.8</v>
      </c>
      <c r="J279" s="66">
        <f>'Prices by product'!N279</f>
        <v>3183.3</v>
      </c>
      <c r="K279" s="67">
        <f>'Prices by product'!S279</f>
        <v>4720.8</v>
      </c>
      <c r="M279" s="66">
        <f>'Prices by product'!E279</f>
        <v>5212.5</v>
      </c>
      <c r="N279" s="67">
        <f>'Prices by product'!J279</f>
        <v>2683.3</v>
      </c>
      <c r="O279" s="66">
        <f>'Prices by product'!O279</f>
        <v>3787.5</v>
      </c>
      <c r="Q279" s="66">
        <f>'Prices by product'!F279</f>
        <v>5280.333333333333</v>
      </c>
      <c r="R279" s="67">
        <f>'Prices by product'!K279</f>
        <v>2667.6</v>
      </c>
      <c r="S279" s="66">
        <f>'Prices by product'!P279</f>
        <v>3770.5666666666671</v>
      </c>
      <c r="T279" s="67">
        <f>'Prices by product'!T279</f>
        <v>4076.95</v>
      </c>
    </row>
    <row r="280" spans="2:20">
      <c r="B280" s="62">
        <v>45108</v>
      </c>
      <c r="C280" s="63">
        <f>'Prices by product'!C280</f>
        <v>5473</v>
      </c>
      <c r="D280" s="63">
        <f>'Prices by product'!H280</f>
        <v>2540.1999999999998</v>
      </c>
      <c r="E280" s="63">
        <f>'Prices by product'!M280</f>
        <v>4076.4</v>
      </c>
      <c r="F280" s="64">
        <f>'Prices by product'!R280</f>
        <v>3278.3</v>
      </c>
      <c r="G280" s="72"/>
      <c r="H280" s="63">
        <f>'Prices by product'!D280</f>
        <v>4908.3</v>
      </c>
      <c r="I280" s="64">
        <f>'Prices by product'!I280</f>
        <v>2579.1999999999998</v>
      </c>
      <c r="J280" s="63">
        <f>'Prices by product'!N280</f>
        <v>3129.2</v>
      </c>
      <c r="K280" s="64">
        <f>'Prices by product'!S280</f>
        <v>4191.7</v>
      </c>
      <c r="L280" s="72"/>
      <c r="M280" s="63">
        <f>'Prices by product'!E280</f>
        <v>5108.3</v>
      </c>
      <c r="N280" s="64">
        <f>'Prices by product'!J280</f>
        <v>2604.1999999999998</v>
      </c>
      <c r="O280" s="63">
        <f>'Prices by product'!O280</f>
        <v>3833.3</v>
      </c>
      <c r="P280" s="72"/>
      <c r="Q280" s="63">
        <f>'Prices by product'!F280</f>
        <v>5163.2</v>
      </c>
      <c r="R280" s="64">
        <f>'Prices by product'!K280</f>
        <v>2574.5333333333333</v>
      </c>
      <c r="S280" s="63">
        <f>'Prices by product'!P280</f>
        <v>3679.6333333333337</v>
      </c>
      <c r="T280" s="64">
        <f>'Prices by product'!T280</f>
        <v>3735</v>
      </c>
    </row>
    <row r="281" spans="2:20">
      <c r="B281" s="65">
        <v>45139</v>
      </c>
      <c r="C281" s="66">
        <f>'Prices by product'!C281</f>
        <v>5879.7</v>
      </c>
      <c r="D281" s="66">
        <f>'Prices by product'!H281</f>
        <v>2507.5</v>
      </c>
      <c r="E281" s="66">
        <f>'Prices by product'!M281</f>
        <v>4100.6000000000004</v>
      </c>
      <c r="F281" s="67">
        <f>'Prices by product'!R281</f>
        <v>4045.5</v>
      </c>
      <c r="H281" s="66">
        <f>'Prices by product'!D281</f>
        <v>4654.2</v>
      </c>
      <c r="I281" s="67">
        <f>'Prices by product'!I281</f>
        <v>2420.8000000000002</v>
      </c>
      <c r="J281" s="66">
        <f>'Prices by product'!N281</f>
        <v>2795.8</v>
      </c>
      <c r="K281" s="67">
        <f>'Prices by product'!S281</f>
        <v>4116.7</v>
      </c>
      <c r="M281" s="66">
        <f>'Prices by product'!E281</f>
        <v>4995.8</v>
      </c>
      <c r="N281" s="67">
        <f>'Prices by product'!J281</f>
        <v>2491.6999999999998</v>
      </c>
      <c r="O281" s="66">
        <f>'Prices by product'!O281</f>
        <v>3725</v>
      </c>
      <c r="Q281" s="66">
        <f>'Prices by product'!F281</f>
        <v>5176.5666666666666</v>
      </c>
      <c r="R281" s="67">
        <f>'Prices by product'!K281</f>
        <v>2473.3333333333335</v>
      </c>
      <c r="S281" s="66">
        <f>'Prices by product'!P281</f>
        <v>3540.4666666666672</v>
      </c>
      <c r="T281" s="67">
        <f>'Prices by product'!T281</f>
        <v>4081.1</v>
      </c>
    </row>
    <row r="282" spans="2:20">
      <c r="B282" s="62">
        <v>45170</v>
      </c>
      <c r="C282" s="63">
        <f>'Prices by product'!C282</f>
        <v>6069.8</v>
      </c>
      <c r="D282" s="63">
        <f>'Prices by product'!H282</f>
        <v>2459.3000000000002</v>
      </c>
      <c r="E282" s="63">
        <f>'Prices by product'!M282</f>
        <v>4271.5</v>
      </c>
      <c r="F282" s="64">
        <f>'Prices by product'!R282</f>
        <v>4269.5</v>
      </c>
      <c r="G282" s="72"/>
      <c r="H282" s="63">
        <f>'Prices by product'!D282</f>
        <v>4718.8</v>
      </c>
      <c r="I282" s="64">
        <f>'Prices by product'!I282</f>
        <v>2331.3000000000002</v>
      </c>
      <c r="J282" s="63">
        <f>'Prices by product'!N282</f>
        <v>2712.5</v>
      </c>
      <c r="K282" s="64">
        <f>'Prices by product'!S282</f>
        <v>4131.3</v>
      </c>
      <c r="L282" s="72"/>
      <c r="M282" s="63">
        <f>'Prices by product'!E282</f>
        <v>4806.3</v>
      </c>
      <c r="N282" s="64">
        <f>'Prices by product'!J282</f>
        <v>2418.8000000000002</v>
      </c>
      <c r="O282" s="63">
        <f>'Prices by product'!O282</f>
        <v>3556.3</v>
      </c>
      <c r="Q282" s="63">
        <f>'Prices by product'!F282</f>
        <v>5198.3</v>
      </c>
      <c r="R282" s="64">
        <f>'Prices by product'!K282</f>
        <v>2403.1333333333337</v>
      </c>
      <c r="S282" s="63">
        <f>'Prices by product'!P282</f>
        <v>3513.4333333333329</v>
      </c>
      <c r="T282" s="64">
        <f>'Prices by product'!T282</f>
        <v>4200.3999999999996</v>
      </c>
    </row>
    <row r="283" spans="2:20">
      <c r="B283" s="65">
        <v>45200</v>
      </c>
      <c r="C283" s="66">
        <f>'Prices by product'!C283</f>
        <v>7140.1</v>
      </c>
      <c r="D283" s="66">
        <f>'Prices by product'!H283</f>
        <v>2548.1</v>
      </c>
      <c r="E283" s="66">
        <f>'Prices by product'!M283</f>
        <v>4361.3999999999996</v>
      </c>
      <c r="F283" s="67">
        <f>'Prices by product'!R283</f>
        <v>3833.8</v>
      </c>
      <c r="H283" s="66">
        <f>'Prices by product'!D283</f>
        <v>4900</v>
      </c>
      <c r="I283" s="67">
        <f>'Prices by product'!I283</f>
        <v>2619.3000000000002</v>
      </c>
      <c r="J283" s="66">
        <f>'Prices by product'!N283</f>
        <v>2987.5</v>
      </c>
      <c r="K283" s="67">
        <f>'Prices by product'!S283</f>
        <v>3887.5</v>
      </c>
      <c r="M283" s="66">
        <f>'Prices by product'!E283</f>
        <v>5062.5</v>
      </c>
      <c r="N283" s="67">
        <f>'Prices by product'!J283</f>
        <v>2693.8</v>
      </c>
      <c r="O283" s="66">
        <f>'Prices by product'!O283</f>
        <v>3687.5</v>
      </c>
      <c r="Q283" s="66">
        <f>'Prices by product'!F283</f>
        <v>5700.8666666666659</v>
      </c>
      <c r="R283" s="67">
        <f>'Prices by product'!K283</f>
        <v>2620.4</v>
      </c>
      <c r="S283" s="66">
        <f>'Prices by product'!P283</f>
        <v>3678.7999999999997</v>
      </c>
      <c r="T283" s="67">
        <f>'Prices by product'!T283</f>
        <v>3860.65</v>
      </c>
    </row>
    <row r="284" spans="2:20">
      <c r="B284" s="62">
        <v>45231</v>
      </c>
      <c r="C284" s="63">
        <f>'Prices by product'!C284</f>
        <v>6678.5</v>
      </c>
      <c r="D284" s="63">
        <f>'Prices by product'!H284</f>
        <v>2614.6999999999998</v>
      </c>
      <c r="E284" s="63">
        <f>'Prices by product'!M284</f>
        <v>4310</v>
      </c>
      <c r="F284" s="64">
        <f>'Prices by product'!R284</f>
        <v>3840.7</v>
      </c>
      <c r="G284" s="72"/>
      <c r="H284" s="63">
        <f>'Prices by product'!D284</f>
        <v>4950</v>
      </c>
      <c r="I284" s="64">
        <f>'Prices by product'!I284</f>
        <v>2683.3</v>
      </c>
      <c r="J284" s="63">
        <f>'Prices by product'!N284</f>
        <v>3029.2</v>
      </c>
      <c r="K284" s="64">
        <f>'Prices by product'!S284</f>
        <v>3975</v>
      </c>
      <c r="L284" s="72"/>
      <c r="M284" s="63">
        <f>'Prices by product'!E284</f>
        <v>5725</v>
      </c>
      <c r="N284" s="64">
        <f>'Prices by product'!J284</f>
        <v>2866.7</v>
      </c>
      <c r="O284" s="63">
        <f>'Prices by product'!O284</f>
        <v>3991.7</v>
      </c>
      <c r="Q284" s="63">
        <f>'Prices by product'!F284</f>
        <v>5784.5</v>
      </c>
      <c r="R284" s="64">
        <f>'Prices by product'!K284</f>
        <v>2721.5666666666666</v>
      </c>
      <c r="S284" s="63">
        <f>'Prices by product'!P284</f>
        <v>3776.9666666666667</v>
      </c>
      <c r="T284" s="64">
        <f>'Prices by product'!T284</f>
        <v>3907.85</v>
      </c>
    </row>
    <row r="285" spans="2:20">
      <c r="B285" s="65">
        <v>45261</v>
      </c>
      <c r="C285" s="66">
        <f>'Prices by product'!C285</f>
        <v>5799.3</v>
      </c>
      <c r="D285" s="66">
        <f>'Prices by product'!H285</f>
        <v>2628.8</v>
      </c>
      <c r="E285" s="66">
        <f>'Prices by product'!M285</f>
        <v>4417.6000000000004</v>
      </c>
      <c r="F285" s="67">
        <f>'Prices by product'!R285</f>
        <v>3579</v>
      </c>
      <c r="H285" s="66">
        <f>'Prices by product'!D285</f>
        <v>5200</v>
      </c>
      <c r="I285" s="67">
        <f>'Prices by product'!I285</f>
        <v>2620.8000000000002</v>
      </c>
      <c r="J285" s="66">
        <f>'Prices by product'!N285</f>
        <v>3141.7</v>
      </c>
      <c r="K285" s="67">
        <f>'Prices by product'!S285</f>
        <v>4141.7</v>
      </c>
      <c r="M285" s="66">
        <f>'Prices by product'!E285</f>
        <v>6025</v>
      </c>
      <c r="N285" s="67">
        <f>'Prices by product'!J285</f>
        <v>2895.8</v>
      </c>
      <c r="O285" s="66">
        <f>'Prices by product'!O285</f>
        <v>4104.2</v>
      </c>
      <c r="Q285" s="66">
        <f>'Prices by product'!F285</f>
        <v>5674.7666666666664</v>
      </c>
      <c r="R285" s="67">
        <f>'Prices by product'!K285</f>
        <v>2715.1333333333337</v>
      </c>
      <c r="S285" s="66">
        <f>'Prices by product'!P285</f>
        <v>3887.8333333333335</v>
      </c>
      <c r="T285" s="67">
        <f>'Prices by product'!T285</f>
        <v>3860.35</v>
      </c>
    </row>
    <row r="286" spans="2:20">
      <c r="B286" s="62">
        <v>45292</v>
      </c>
      <c r="C286" s="63">
        <f>'Prices by product'!C286</f>
        <v>5796.8</v>
      </c>
      <c r="D286" s="63">
        <f>'Prices by product'!H286</f>
        <v>2670.2</v>
      </c>
      <c r="E286" s="63">
        <f>'Prices by product'!M286</f>
        <v>4543.7</v>
      </c>
      <c r="F286" s="64">
        <f>'Prices by product'!R286</f>
        <v>3356.8</v>
      </c>
      <c r="G286" s="72"/>
      <c r="H286" s="63">
        <f>'Prices by product'!D286</f>
        <v>5737.5</v>
      </c>
      <c r="I286" s="64">
        <f>'Prices by product'!I286</f>
        <v>2633.3</v>
      </c>
      <c r="J286" s="63">
        <f>'Prices by product'!N286</f>
        <v>3283.3</v>
      </c>
      <c r="K286" s="64">
        <f>'Prices by product'!S286</f>
        <v>4179.2</v>
      </c>
      <c r="L286" s="72"/>
      <c r="M286" s="63">
        <f>'Prices by product'!E286</f>
        <v>5975</v>
      </c>
      <c r="N286" s="64">
        <f>'Prices by product'!J286</f>
        <v>2812.5</v>
      </c>
      <c r="O286" s="63">
        <f>'Prices by product'!O286</f>
        <v>4079.2</v>
      </c>
      <c r="Q286" s="63">
        <f>'Prices by product'!F286</f>
        <v>5836.4333333333334</v>
      </c>
      <c r="R286" s="64">
        <f>'Prices by product'!K286</f>
        <v>2705.3333333333335</v>
      </c>
      <c r="S286" s="63">
        <f>'Prices by product'!P286</f>
        <v>3968.7333333333336</v>
      </c>
      <c r="T286" s="64">
        <f>'Prices by product'!T286</f>
        <v>3768</v>
      </c>
    </row>
    <row r="287" spans="2:20">
      <c r="B287" s="65">
        <v>45323</v>
      </c>
      <c r="C287" s="66">
        <f>'Prices by product'!C287</f>
        <v>6027.2</v>
      </c>
      <c r="D287" s="66">
        <f>'Prices by product'!H287</f>
        <v>2673.1</v>
      </c>
      <c r="E287" s="66">
        <f>'Prices by product'!M287</f>
        <v>4626.3999999999996</v>
      </c>
      <c r="F287" s="67">
        <f>'Prices by product'!R287</f>
        <v>3515.7</v>
      </c>
      <c r="H287" s="66">
        <f>'Prices by product'!D287</f>
        <v>6581.3</v>
      </c>
      <c r="I287" s="67">
        <f>'Prices by product'!I287</f>
        <v>2793.8</v>
      </c>
      <c r="J287" s="66">
        <f>'Prices by product'!N287</f>
        <v>3393.8</v>
      </c>
      <c r="K287" s="67">
        <f>'Prices by product'!S287</f>
        <v>4300</v>
      </c>
      <c r="M287" s="66">
        <f>'Prices by product'!E287</f>
        <v>5975</v>
      </c>
      <c r="N287" s="67">
        <f>'Prices by product'!J287</f>
        <v>2731.3</v>
      </c>
      <c r="O287" s="66">
        <f>'Prices by product'!O287</f>
        <v>3925</v>
      </c>
      <c r="Q287" s="66">
        <f>'Prices by product'!F287</f>
        <v>6194.5</v>
      </c>
      <c r="R287" s="67">
        <f>'Prices by product'!K287</f>
        <v>2732.7333333333336</v>
      </c>
      <c r="S287" s="66">
        <f>'Prices by product'!P287</f>
        <v>3981.7333333333336</v>
      </c>
      <c r="T287" s="67">
        <f>'Prices by product'!T287</f>
        <v>3907.85</v>
      </c>
    </row>
    <row r="288" spans="2:20">
      <c r="B288" s="62">
        <v>45352</v>
      </c>
      <c r="C288" s="63">
        <f>'Prices by product'!C288</f>
        <v>6273.7</v>
      </c>
      <c r="D288" s="63">
        <f>'Prices by product'!H288</f>
        <v>2615.3000000000002</v>
      </c>
      <c r="E288" s="63">
        <f>'Prices by product'!M288</f>
        <v>4745.2</v>
      </c>
      <c r="F288" s="64">
        <f>'Prices by product'!R288</f>
        <v>3545.5</v>
      </c>
      <c r="G288" s="58"/>
      <c r="H288" s="63">
        <f>'Prices by product'!D288</f>
        <v>6456.3</v>
      </c>
      <c r="I288" s="64">
        <f>'Prices by product'!I288</f>
        <v>2587.5</v>
      </c>
      <c r="J288" s="63">
        <f>'Prices by product'!N288</f>
        <v>3206.3</v>
      </c>
      <c r="K288" s="64">
        <f>'Prices by product'!S288</f>
        <v>4275</v>
      </c>
      <c r="L288" s="58"/>
      <c r="M288" s="63">
        <f>'Prices by product'!E288</f>
        <v>6306.3</v>
      </c>
      <c r="N288" s="64">
        <f>'Prices by product'!J288</f>
        <v>2643.8</v>
      </c>
      <c r="O288" s="63">
        <f>'Prices by product'!O288</f>
        <v>3925</v>
      </c>
      <c r="P288" s="58"/>
      <c r="Q288" s="63">
        <f>'Prices by product'!F288</f>
        <v>6345.4333333333334</v>
      </c>
      <c r="R288" s="64">
        <f>'Prices by product'!K288</f>
        <v>2615.5333333333333</v>
      </c>
      <c r="S288" s="63">
        <f>'Prices by product'!P288</f>
        <v>3958.8333333333335</v>
      </c>
      <c r="T288" s="64">
        <f>'Prices by product'!T288</f>
        <v>3910.25</v>
      </c>
    </row>
    <row r="289" spans="2:20">
      <c r="B289" s="65">
        <v>45383</v>
      </c>
      <c r="C289" s="66">
        <f>'Prices by product'!C289</f>
        <v>6441.9</v>
      </c>
      <c r="D289" s="66">
        <f>'Prices by product'!H289</f>
        <v>2536.6</v>
      </c>
      <c r="E289" s="66">
        <f>'Prices by product'!M289</f>
        <v>4774.1000000000004</v>
      </c>
      <c r="F289" s="67">
        <f>'Prices by product'!R289</f>
        <v>3412.3</v>
      </c>
      <c r="H289" s="66">
        <f>'Prices by product'!D289</f>
        <v>6625</v>
      </c>
      <c r="I289" s="67">
        <f>'Prices by product'!I289</f>
        <v>2562.5</v>
      </c>
      <c r="J289" s="66">
        <f>'Prices by product'!N289</f>
        <v>3243.8</v>
      </c>
      <c r="K289" s="67">
        <f>'Prices by product'!S289</f>
        <v>4287.5</v>
      </c>
      <c r="M289" s="66">
        <f>'Prices by product'!E289</f>
        <v>6268.8</v>
      </c>
      <c r="N289" s="67">
        <f>'Prices by product'!J289</f>
        <v>2550</v>
      </c>
      <c r="O289" s="66">
        <f>'Prices by product'!O289</f>
        <v>3881.3</v>
      </c>
      <c r="Q289" s="66">
        <f>'Prices by product'!F289</f>
        <v>6445.2333333333336</v>
      </c>
      <c r="R289" s="67">
        <f>'Prices by product'!K289</f>
        <v>2549.7000000000003</v>
      </c>
      <c r="S289" s="66">
        <f>'Prices by product'!P289</f>
        <v>3966.4</v>
      </c>
      <c r="T289" s="67">
        <f>'Prices by product'!T289</f>
        <v>3849.9</v>
      </c>
    </row>
    <row r="290" spans="2:20">
      <c r="B290" s="62">
        <v>45413</v>
      </c>
      <c r="C290" s="63">
        <f>'Prices by product'!C290</f>
        <v>6683.5</v>
      </c>
      <c r="D290" s="63">
        <f>'Prices by product'!H290</f>
        <v>2518.1</v>
      </c>
      <c r="E290" s="63">
        <f>'Prices by product'!M290</f>
        <v>4871.1000000000004</v>
      </c>
      <c r="F290" s="64">
        <f>'Prices by product'!R290</f>
        <v>4124</v>
      </c>
      <c r="G290" s="58"/>
      <c r="H290" s="63">
        <f>'Prices by product'!D290</f>
        <v>6970.8</v>
      </c>
      <c r="I290" s="64">
        <f>'Prices by product'!I290</f>
        <v>2633.3</v>
      </c>
      <c r="J290" s="63">
        <f>'Prices by product'!N290</f>
        <v>3387.5</v>
      </c>
      <c r="K290" s="64">
        <f>'Prices by product'!S290</f>
        <v>4316.7</v>
      </c>
      <c r="L290" s="58"/>
      <c r="M290" s="63">
        <f>'Prices by product'!E290</f>
        <v>6687.5</v>
      </c>
      <c r="N290" s="64">
        <f>'Prices by product'!J290</f>
        <v>2616.6999999999998</v>
      </c>
      <c r="O290" s="63">
        <f>'Prices by product'!O290</f>
        <v>4020.8</v>
      </c>
      <c r="P290" s="58"/>
      <c r="Q290" s="63">
        <f>'Prices by product'!F290</f>
        <v>6780.5999999999995</v>
      </c>
      <c r="R290" s="64">
        <f>'Prices by product'!K290</f>
        <v>2589.3666666666663</v>
      </c>
      <c r="S290" s="63">
        <f>'Prices by product'!P290</f>
        <v>4093.1333333333337</v>
      </c>
      <c r="T290" s="64">
        <f>'Prices by product'!T290</f>
        <v>4220.3500000000004</v>
      </c>
    </row>
    <row r="291" spans="2:20" ht="14.15" customHeight="1">
      <c r="B291" s="65">
        <v>45444</v>
      </c>
      <c r="C291" s="66">
        <f>'Prices by product'!C291</f>
        <v>6830.6</v>
      </c>
      <c r="D291" s="66">
        <f>'Prices by product'!H291</f>
        <v>2594.8000000000002</v>
      </c>
      <c r="E291" s="66">
        <f>'Prices by product'!M291</f>
        <v>4982.5</v>
      </c>
      <c r="F291" s="67">
        <f>'Prices by product'!R291</f>
        <v>4400.8999999999996</v>
      </c>
      <c r="H291" s="66">
        <f>'Prices by product'!D291</f>
        <v>7379.2</v>
      </c>
      <c r="I291" s="67">
        <f>'Prices by product'!I291</f>
        <v>2700</v>
      </c>
      <c r="J291" s="66">
        <f>'Prices by product'!N291</f>
        <v>3345.8</v>
      </c>
      <c r="K291" s="67">
        <f>'Prices by product'!S291</f>
        <v>4316.7</v>
      </c>
      <c r="M291" s="66">
        <f>'Prices by product'!E291</f>
        <v>7087.5</v>
      </c>
      <c r="N291" s="67">
        <f>'Prices by product'!J291</f>
        <v>2658.3</v>
      </c>
      <c r="O291" s="66">
        <f>'Prices by product'!O291</f>
        <v>4120.8</v>
      </c>
      <c r="Q291" s="66">
        <f>'Prices by product'!F291</f>
        <v>7099.0999999999995</v>
      </c>
      <c r="R291" s="67">
        <f>'Prices by product'!K291</f>
        <v>2651.0333333333333</v>
      </c>
      <c r="S291" s="66">
        <f>'Prices by product'!P291</f>
        <v>4149.7</v>
      </c>
      <c r="T291" s="67">
        <f>'Prices by product'!T291</f>
        <v>4358.7999999999993</v>
      </c>
    </row>
    <row r="292" spans="2:20">
      <c r="B292" s="62">
        <v>45474</v>
      </c>
      <c r="C292" s="63">
        <f>'Prices by product'!C292</f>
        <v>6880.9</v>
      </c>
      <c r="D292" s="63">
        <f>'Prices by product'!H292</f>
        <v>2630.1</v>
      </c>
      <c r="E292" s="63">
        <f>'Prices by product'!M292</f>
        <v>5007.6000000000004</v>
      </c>
      <c r="F292" s="64">
        <f>'Prices by product'!R292</f>
        <v>4346.8999999999996</v>
      </c>
      <c r="G292" s="58"/>
      <c r="H292" s="63">
        <f>'Prices by product'!D292</f>
        <v>7512.5</v>
      </c>
      <c r="I292" s="64">
        <f>'Prices by product'!I292</f>
        <v>2587.5</v>
      </c>
      <c r="J292" s="63">
        <f>'Prices by product'!N292</f>
        <v>3168.8</v>
      </c>
      <c r="K292" s="64">
        <f>'Prices by product'!S292</f>
        <v>4325</v>
      </c>
      <c r="L292" s="58"/>
      <c r="M292" s="63">
        <f>'Prices by product'!E292</f>
        <v>7331.3</v>
      </c>
      <c r="N292" s="64">
        <f>'Prices by product'!J292</f>
        <v>2581.3000000000002</v>
      </c>
      <c r="O292" s="63">
        <f>'Prices by product'!O292</f>
        <v>4243.8</v>
      </c>
      <c r="P292" s="58"/>
      <c r="Q292" s="63">
        <f>'Prices by product'!F292</f>
        <v>7241.5666666666666</v>
      </c>
      <c r="R292" s="64">
        <f>'Prices by product'!K292</f>
        <v>2599.6333333333337</v>
      </c>
      <c r="S292" s="63">
        <f>'Prices by product'!P292</f>
        <v>4140.0666666666666</v>
      </c>
      <c r="T292" s="64">
        <f>'Prices by product'!T292</f>
        <v>4335.95</v>
      </c>
    </row>
    <row r="293" spans="2:20">
      <c r="B293" s="65">
        <v>45505</v>
      </c>
      <c r="C293" s="66">
        <f>'Prices by product'!C293</f>
        <v>6865</v>
      </c>
      <c r="D293" s="66">
        <f>'Prices by product'!H293</f>
        <v>2704.6</v>
      </c>
      <c r="E293" s="66">
        <f>'Prices by product'!M293</f>
        <v>5084.1000000000004</v>
      </c>
      <c r="F293" s="67">
        <f>'Prices by product'!R293</f>
        <v>4497.2</v>
      </c>
      <c r="H293" s="66">
        <f>'Prices by product'!D293</f>
        <v>6743.8</v>
      </c>
      <c r="I293" s="67">
        <f>'Prices by product'!I293</f>
        <v>2587.5</v>
      </c>
      <c r="J293" s="66">
        <f>'Prices by product'!N293</f>
        <v>3381.3</v>
      </c>
      <c r="K293" s="67">
        <f>'Prices by product'!S293</f>
        <v>4318.8</v>
      </c>
      <c r="M293" s="66">
        <f>'Prices by product'!E293</f>
        <v>8118.8</v>
      </c>
      <c r="N293" s="67">
        <f>'Prices by product'!J293</f>
        <v>2687.5</v>
      </c>
      <c r="O293" s="66">
        <f>'Prices by product'!O293</f>
        <v>4406.3</v>
      </c>
      <c r="P293" s="58"/>
      <c r="Q293" s="66">
        <f>'Prices by product'!F293</f>
        <v>7242.5333333333328</v>
      </c>
      <c r="R293" s="67">
        <f>'Prices by product'!K293</f>
        <v>2659.8666666666668</v>
      </c>
      <c r="S293" s="66">
        <f>'Prices by product'!P293</f>
        <v>4290.5666666666666</v>
      </c>
      <c r="T293" s="67">
        <f>'Prices by product'!T293</f>
        <v>4408</v>
      </c>
    </row>
    <row r="294" spans="2:20">
      <c r="B294" s="62">
        <v>45536</v>
      </c>
      <c r="C294" s="63">
        <f>'Prices by product'!C294</f>
        <v>6953.4</v>
      </c>
      <c r="D294" s="63">
        <f>'Prices by product'!H294</f>
        <v>2843.7</v>
      </c>
      <c r="E294" s="63">
        <f>'Prices by product'!M294</f>
        <v>5292.9</v>
      </c>
      <c r="F294" s="64">
        <f>'Prices by product'!R294</f>
        <v>5044.6000000000004</v>
      </c>
      <c r="G294" s="58"/>
      <c r="H294" s="63">
        <f>'Prices by product'!D294</f>
        <v>6550</v>
      </c>
      <c r="I294" s="64">
        <f>'Prices by product'!I294</f>
        <v>2787.5</v>
      </c>
      <c r="J294" s="63">
        <f>'Prices by product'!N294</f>
        <v>3475</v>
      </c>
      <c r="K294" s="64">
        <f>'Prices by product'!S294</f>
        <v>4475</v>
      </c>
      <c r="L294" s="58"/>
      <c r="M294" s="63">
        <f>'Prices by product'!E294</f>
        <v>9068.7999999999993</v>
      </c>
      <c r="N294" s="64">
        <f>'Prices by product'!J294</f>
        <v>2893.8</v>
      </c>
      <c r="O294" s="63">
        <f>'Prices by product'!O294</f>
        <v>4856.3</v>
      </c>
      <c r="P294" s="58"/>
      <c r="Q294" s="63">
        <f>'Prices by product'!F294</f>
        <v>7865.333333333333</v>
      </c>
      <c r="R294" s="64">
        <f>'Prices by product'!K294</f>
        <v>2841.6666666666665</v>
      </c>
      <c r="S294" s="63">
        <f>'Prices by product'!P294</f>
        <v>4541.4000000000005</v>
      </c>
      <c r="T294" s="64">
        <f>'Prices by product'!T294</f>
        <v>4759.8</v>
      </c>
    </row>
    <row r="295" spans="2:20">
      <c r="B295" s="65">
        <v>45566</v>
      </c>
      <c r="C295" s="66">
        <f>'Prices by product'!C295</f>
        <v>5994.4</v>
      </c>
      <c r="D295" s="66">
        <f>'Prices by product'!H295</f>
        <v>2958.6</v>
      </c>
      <c r="E295" s="66">
        <f>'Prices by product'!M295</f>
        <v>5132.3999999999996</v>
      </c>
      <c r="F295" s="67">
        <f>'Prices by product'!R295</f>
        <v>4938.3999999999996</v>
      </c>
      <c r="H295" s="66">
        <f>'Prices by product'!D295</f>
        <v>6741.7</v>
      </c>
      <c r="I295" s="67">
        <f>'Prices by product'!I295</f>
        <v>2808.3</v>
      </c>
      <c r="J295" s="66">
        <f>'Prices by product'!N295</f>
        <v>3587.5</v>
      </c>
      <c r="K295" s="67">
        <f>'Prices by product'!S295</f>
        <v>5058.3</v>
      </c>
      <c r="M295" s="66">
        <f>'Prices by product'!E295</f>
        <v>8587.5</v>
      </c>
      <c r="N295" s="67">
        <f>'Prices by product'!J295</f>
        <v>2779.2</v>
      </c>
      <c r="O295" s="66">
        <f>'Prices by product'!O295</f>
        <v>4720.8</v>
      </c>
      <c r="P295" s="73"/>
      <c r="Q295" s="66">
        <f>'Prices by product'!F295</f>
        <v>7107.8666666666659</v>
      </c>
      <c r="R295" s="67">
        <f>'Prices by product'!K295</f>
        <v>2848.6999999999994</v>
      </c>
      <c r="S295" s="66">
        <f>'Prices by product'!P295</f>
        <v>4480.2333333333336</v>
      </c>
      <c r="T295" s="67">
        <f>'Prices by product'!T295</f>
        <v>4998.3500000000004</v>
      </c>
    </row>
    <row r="296" spans="2:20">
      <c r="B296" s="62">
        <v>45597</v>
      </c>
      <c r="C296" s="63">
        <f>'Prices by product'!C296</f>
        <v>5952.9</v>
      </c>
      <c r="D296" s="63">
        <f>'Prices by product'!H296</f>
        <v>3036.4</v>
      </c>
      <c r="E296" s="63">
        <f>'Prices by product'!M296</f>
        <v>5054.3</v>
      </c>
      <c r="F296" s="64">
        <f>'Prices by product'!R296</f>
        <v>4232.3999999999996</v>
      </c>
      <c r="G296" s="58"/>
      <c r="H296" s="63">
        <f>'Prices by product'!D296</f>
        <v>7062.5</v>
      </c>
      <c r="I296" s="64">
        <f>'Prices by product'!I296</f>
        <v>2875</v>
      </c>
      <c r="J296" s="63">
        <f>'Prices by product'!N296</f>
        <v>3779.2</v>
      </c>
      <c r="K296" s="64">
        <f>'Prices by product'!S296</f>
        <v>4937.5</v>
      </c>
      <c r="L296" s="58"/>
      <c r="M296" s="63">
        <f>'Prices by product'!E296</f>
        <v>8320.7999999999993</v>
      </c>
      <c r="N296" s="64">
        <f>'Prices by product'!J296</f>
        <v>2762.5</v>
      </c>
      <c r="O296" s="63">
        <f>'Prices by product'!O296</f>
        <v>4645.8</v>
      </c>
      <c r="P296" s="58"/>
      <c r="Q296" s="63">
        <f>'Prices by product'!F296</f>
        <v>7112.0666666666657</v>
      </c>
      <c r="R296" s="64">
        <f>'Prices by product'!K296</f>
        <v>2891.2999999999997</v>
      </c>
      <c r="S296" s="63">
        <f>'Prices by product'!P296</f>
        <v>4493.0999999999995</v>
      </c>
      <c r="T296" s="64">
        <f>'Prices by product'!T296</f>
        <v>4584.95</v>
      </c>
    </row>
    <row r="297" spans="2:20">
      <c r="B297" s="65">
        <v>45627</v>
      </c>
      <c r="C297" s="66">
        <f>'Prices by product'!C297</f>
        <v>5676.5</v>
      </c>
      <c r="D297" s="66">
        <f>'Prices by product'!H297</f>
        <v>3075.9</v>
      </c>
      <c r="E297" s="66">
        <f>'Prices by product'!M297</f>
        <v>4969.8999999999996</v>
      </c>
      <c r="F297" s="67">
        <f>'Prices by product'!R297</f>
        <v>3881.9</v>
      </c>
      <c r="H297" s="66">
        <f>'Prices by product'!D297</f>
        <v>6679.2</v>
      </c>
      <c r="I297" s="67">
        <f>'Prices by product'!I297</f>
        <v>2841.7</v>
      </c>
      <c r="J297" s="66">
        <f>'Prices by product'!N297</f>
        <v>3895.8</v>
      </c>
      <c r="K297" s="67">
        <f>'Prices by product'!S297</f>
        <v>4754.2</v>
      </c>
      <c r="M297" s="66">
        <f>'Prices by product'!E297</f>
        <v>7929.2</v>
      </c>
      <c r="N297" s="67">
        <f>'Prices by product'!J297</f>
        <v>2741.7</v>
      </c>
      <c r="O297" s="66">
        <f>'Prices by product'!O297</f>
        <v>4620.8</v>
      </c>
      <c r="P297" s="58"/>
      <c r="Q297" s="66">
        <f>'Prices by product'!F297</f>
        <v>6761.6333333333341</v>
      </c>
      <c r="R297" s="67">
        <f>'Prices by product'!K297</f>
        <v>2886.4333333333329</v>
      </c>
      <c r="S297" s="66">
        <f>'Prices by product'!P297</f>
        <v>4495.5</v>
      </c>
      <c r="T297" s="67">
        <f>'Prices by product'!T297</f>
        <v>4318.05</v>
      </c>
    </row>
    <row r="298" spans="2:20">
      <c r="B298" s="62">
        <v>45658</v>
      </c>
      <c r="C298" s="63">
        <f>'Prices by product'!C298</f>
        <v>5741.3</v>
      </c>
      <c r="D298" s="63">
        <f>'Prices by product'!H298</f>
        <v>3042.6</v>
      </c>
      <c r="E298" s="63">
        <f>'Prices by product'!M298</f>
        <v>4964.6000000000004</v>
      </c>
      <c r="F298" s="64">
        <f>'Prices by product'!R298</f>
        <v>4155.8999999999996</v>
      </c>
      <c r="G298" s="58"/>
      <c r="H298" s="63">
        <f>'Prices by product'!D298</f>
        <v>6837.5</v>
      </c>
      <c r="I298" s="64">
        <f>'Prices by product'!I298</f>
        <v>2787.5</v>
      </c>
      <c r="J298" s="63">
        <f>'Prices by product'!N298</f>
        <v>3868.8</v>
      </c>
      <c r="K298" s="64">
        <f>'Prices by product'!S298</f>
        <v>4850</v>
      </c>
      <c r="L298" s="58"/>
      <c r="M298" s="63">
        <f>'Prices by product'!E298</f>
        <v>7731.3</v>
      </c>
      <c r="N298" s="64">
        <f>'Prices by product'!J298</f>
        <v>2756.3</v>
      </c>
      <c r="O298" s="63">
        <f>'Prices by product'!O298</f>
        <v>4468.8</v>
      </c>
      <c r="P298" s="58"/>
      <c r="Q298" s="63">
        <f>'Prices by product'!F298</f>
        <v>6770.0333333333328</v>
      </c>
      <c r="R298" s="64">
        <f>'Prices by product'!K298</f>
        <v>2889.2333333333336</v>
      </c>
      <c r="S298" s="63">
        <f>'Prices by product'!P298</f>
        <v>4434.0666666666666</v>
      </c>
      <c r="T298" s="64">
        <f>'Prices by product'!T298</f>
        <v>4502.95</v>
      </c>
    </row>
    <row r="299" spans="2:20">
      <c r="B299" s="65">
        <v>45689</v>
      </c>
      <c r="C299" s="66">
        <f>'Prices by product'!C299</f>
        <v>5509.4</v>
      </c>
      <c r="D299" s="66">
        <f>'Prices by product'!H299</f>
        <v>2942.5</v>
      </c>
      <c r="E299" s="66">
        <f>'Prices by product'!M299</f>
        <v>4767.7</v>
      </c>
      <c r="F299" s="67">
        <f>'Prices by product'!R299</f>
        <v>4205.8</v>
      </c>
      <c r="H299" s="66">
        <f>'Prices by product'!D299</f>
        <v>7293.8</v>
      </c>
      <c r="I299" s="67">
        <f>'Prices by product'!I299</f>
        <v>2937.5</v>
      </c>
      <c r="J299" s="66">
        <f>'Prices by product'!N299</f>
        <v>4125</v>
      </c>
      <c r="K299" s="67">
        <f>'Prices by product'!S299</f>
        <v>4956.3</v>
      </c>
      <c r="M299" s="66">
        <f>'Prices by product'!E299</f>
        <v>7562.5</v>
      </c>
      <c r="N299" s="67">
        <f>'Prices by product'!J299</f>
        <v>2687.5</v>
      </c>
      <c r="O299" s="66">
        <f>'Prices by product'!O299</f>
        <v>4562.5</v>
      </c>
      <c r="P299" s="58"/>
      <c r="Q299" s="66">
        <f>'Prices by product'!F299</f>
        <v>6788.5666666666666</v>
      </c>
      <c r="R299" s="67">
        <f>'Prices by product'!K299</f>
        <v>2855.8333333333335</v>
      </c>
      <c r="S299" s="66">
        <f>'Prices by product'!P299</f>
        <v>4485.0666666666666</v>
      </c>
      <c r="T299" s="67">
        <f>'Prices by product'!T299</f>
        <v>4581.05</v>
      </c>
    </row>
    <row r="300" spans="2:20">
      <c r="B300" s="62">
        <v>45717</v>
      </c>
      <c r="C300" s="63">
        <f>'Prices by product'!C300</f>
        <v>5155.5</v>
      </c>
      <c r="D300" s="63">
        <f>'Prices by product'!H300</f>
        <v>2684.4</v>
      </c>
      <c r="E300" s="63">
        <f>'Prices by product'!M300</f>
        <v>4530.5</v>
      </c>
      <c r="F300" s="64">
        <f>'Prices by product'!R300</f>
        <v>4015.7</v>
      </c>
      <c r="G300" s="58"/>
      <c r="H300" s="63">
        <f>'Prices by product'!D300</f>
        <v>7550</v>
      </c>
      <c r="I300" s="64">
        <f>'Prices by product'!I300</f>
        <v>2912.5</v>
      </c>
      <c r="J300" s="63">
        <f>'Prices by product'!N300</f>
        <v>3993.8</v>
      </c>
      <c r="K300" s="64">
        <f>'Prices by product'!S300</f>
        <v>4962.5</v>
      </c>
      <c r="L300" s="58"/>
      <c r="M300" s="63">
        <f>'Prices by product'!E300</f>
        <v>8093.8</v>
      </c>
      <c r="N300" s="64">
        <f>'Prices by product'!J300</f>
        <v>2687.5</v>
      </c>
      <c r="O300" s="63">
        <f>'Prices by product'!O300</f>
        <v>4768.8</v>
      </c>
      <c r="P300" s="58"/>
      <c r="Q300" s="63">
        <f>'Prices by product'!F300</f>
        <v>6933.0999999999995</v>
      </c>
      <c r="R300" s="64">
        <f>'Prices by product'!K300</f>
        <v>2761.4666666666667</v>
      </c>
      <c r="S300" s="63">
        <f>'Prices by product'!P300</f>
        <v>4431.0333333333328</v>
      </c>
      <c r="T300" s="64">
        <f>'Prices by product'!T300</f>
        <v>4489.1000000000004</v>
      </c>
    </row>
    <row r="301" spans="2:20">
      <c r="B301" s="65">
        <v>45748</v>
      </c>
      <c r="C301" s="66">
        <f>'Prices by product'!C301</f>
        <v>5185.3</v>
      </c>
      <c r="D301" s="66">
        <f>'Prices by product'!H301</f>
        <v>2595.5</v>
      </c>
      <c r="E301" s="66">
        <f>'Prices by product'!M301</f>
        <v>4501.3999999999996</v>
      </c>
      <c r="F301" s="67">
        <f>'Prices by product'!R301</f>
        <v>3827.4</v>
      </c>
      <c r="G301" s="58"/>
      <c r="H301" s="66">
        <f>'Prices by product'!D301</f>
        <v>7620.8</v>
      </c>
      <c r="I301" s="67">
        <f>'Prices by product'!I301</f>
        <v>2962.5</v>
      </c>
      <c r="J301" s="66">
        <f>'Prices by product'!N301</f>
        <v>4141.7</v>
      </c>
      <c r="K301" s="67">
        <f>'Prices by product'!S301</f>
        <v>5133.3</v>
      </c>
      <c r="L301" s="58"/>
      <c r="M301" s="66">
        <f>'Prices by product'!E301</f>
        <v>8500</v>
      </c>
      <c r="N301" s="67">
        <f>'Prices by product'!J301</f>
        <v>2716.7</v>
      </c>
      <c r="O301" s="66">
        <f>'Prices by product'!O301</f>
        <v>4904.2</v>
      </c>
      <c r="P301" s="58"/>
      <c r="Q301" s="66">
        <f>'Prices by product'!F301</f>
        <v>7102.0333333333328</v>
      </c>
      <c r="R301" s="67">
        <f>'Prices by product'!K301</f>
        <v>2758.2333333333336</v>
      </c>
      <c r="S301" s="66">
        <f>'Prices by product'!P301</f>
        <v>4515.7666666666664</v>
      </c>
      <c r="T301" s="67">
        <f>'Prices by product'!T301</f>
        <v>4480.3500000000004</v>
      </c>
    </row>
    <row r="302" spans="2:20">
      <c r="B302" s="62">
        <v>45778</v>
      </c>
      <c r="C302" s="63">
        <f>'Prices by product'!C302</f>
        <v>5226</v>
      </c>
      <c r="D302" s="63">
        <f>'Prices by product'!H302</f>
        <v>2629</v>
      </c>
      <c r="E302" s="63">
        <f>'Prices by product'!M302</f>
        <v>4563</v>
      </c>
      <c r="F302" s="64">
        <f>'Prices by product'!R302</f>
        <v>4057</v>
      </c>
      <c r="G302" s="58"/>
      <c r="H302" s="63">
        <f>'Prices by product'!D302</f>
        <v>7904</v>
      </c>
      <c r="I302" s="64">
        <f>'Prices by product'!I302</f>
        <v>2929</v>
      </c>
      <c r="J302" s="63">
        <f>'Prices by product'!N302</f>
        <v>4271</v>
      </c>
      <c r="K302" s="64">
        <f>'Prices by product'!S302</f>
        <v>5133</v>
      </c>
      <c r="L302" s="58"/>
      <c r="M302" s="63">
        <f>'Prices by product'!E302</f>
        <v>8383</v>
      </c>
      <c r="N302" s="64">
        <f>'Prices by product'!J302</f>
        <v>2725</v>
      </c>
      <c r="O302" s="63">
        <f>'Prices by product'!O302</f>
        <v>4917</v>
      </c>
      <c r="P302" s="58"/>
      <c r="Q302" s="63">
        <f>'Prices by product'!F302</f>
        <v>7171</v>
      </c>
      <c r="R302" s="64">
        <f>'Prices by product'!K302</f>
        <v>2761</v>
      </c>
      <c r="S302" s="63">
        <f>'Prices by product'!P302</f>
        <v>4583</v>
      </c>
      <c r="T302" s="64">
        <f>'Prices by product'!T302</f>
        <v>4595</v>
      </c>
    </row>
    <row r="303" spans="2:20">
      <c r="B303" s="65">
        <v>45809</v>
      </c>
      <c r="C303" s="66">
        <f>'Prices by product'!C303</f>
        <v>5467.5</v>
      </c>
      <c r="D303" s="66">
        <f>'Prices by product'!H303</f>
        <v>2762.4</v>
      </c>
      <c r="E303" s="66">
        <f>'Prices by product'!M303</f>
        <v>4769.7</v>
      </c>
      <c r="F303" s="67">
        <f>'Prices by product'!R303</f>
        <v>4259.3</v>
      </c>
      <c r="H303" s="66">
        <f>'Prices by product'!D303</f>
        <v>7858.3</v>
      </c>
      <c r="I303" s="67">
        <f>'Prices by product'!I303</f>
        <v>2816.7</v>
      </c>
      <c r="J303" s="66">
        <f>'Prices by product'!N303</f>
        <v>4045.8</v>
      </c>
      <c r="K303" s="67">
        <f>'Prices by product'!S303</f>
        <v>4991.7</v>
      </c>
      <c r="M303" s="66">
        <f>'Prices by product'!E303</f>
        <v>8591.7000000000007</v>
      </c>
      <c r="N303" s="67">
        <f>'Prices by product'!J303</f>
        <v>2791.7</v>
      </c>
      <c r="O303" s="66">
        <f>'Prices by product'!O303</f>
        <v>5016.7</v>
      </c>
      <c r="P303" s="58"/>
      <c r="Q303" s="66">
        <f>'Prices by product'!F303</f>
        <v>7305.833333333333</v>
      </c>
      <c r="R303" s="67">
        <f>'Prices by product'!K303</f>
        <v>2790.2666666666664</v>
      </c>
      <c r="S303" s="66">
        <f>'Prices by product'!P303</f>
        <v>4610.7333333333336</v>
      </c>
      <c r="T303" s="67">
        <f>'Prices by product'!T303</f>
        <v>4625.5</v>
      </c>
    </row>
    <row r="304" spans="2:20">
      <c r="B304" s="62">
        <v>45839</v>
      </c>
      <c r="C304" s="63">
        <f>'Prices by product'!C304</f>
        <v>5677.6</v>
      </c>
      <c r="D304" s="63">
        <f>'Prices by product'!H304</f>
        <v>2818.2</v>
      </c>
      <c r="E304" s="63">
        <f>'Prices by product'!M304</f>
        <v>4799</v>
      </c>
      <c r="F304" s="64">
        <f>'Prices by product'!R304</f>
        <v>3887.6</v>
      </c>
      <c r="G304" s="58"/>
      <c r="H304" s="63">
        <f>'Prices by product'!D304</f>
        <v>7575</v>
      </c>
      <c r="I304" s="64">
        <f>'Prices by product'!I304</f>
        <v>2783.3</v>
      </c>
      <c r="J304" s="63">
        <f>'Prices by product'!N304</f>
        <v>4008.3</v>
      </c>
      <c r="K304" s="64">
        <f>'Prices by product'!S304</f>
        <v>4812.5</v>
      </c>
      <c r="L304" s="58"/>
      <c r="M304" s="63">
        <f>'Prices by product'!E304</f>
        <v>8604.2000000000007</v>
      </c>
      <c r="N304" s="64">
        <f>'Prices by product'!J304</f>
        <v>2770.8</v>
      </c>
      <c r="O304" s="63">
        <f>'Prices by product'!O304</f>
        <v>5020.8</v>
      </c>
      <c r="P304" s="58"/>
      <c r="Q304" s="63">
        <f>'Prices by product'!F304</f>
        <v>7285.6000000000013</v>
      </c>
      <c r="R304" s="64">
        <f>'Prices by product'!K304</f>
        <v>2790.7666666666664</v>
      </c>
      <c r="S304" s="63">
        <f>'Prices by product'!P304</f>
        <v>4609.3666666666659</v>
      </c>
      <c r="T304" s="64">
        <f>'Prices by product'!T304</f>
        <v>4350.05</v>
      </c>
    </row>
    <row r="305" spans="2:22">
      <c r="B305" s="65">
        <v>45870</v>
      </c>
      <c r="C305" s="66">
        <f>'Prices by product'!C305</f>
        <v>5462.6</v>
      </c>
      <c r="D305" s="66">
        <f>'Prices by product'!H305</f>
        <v>2826.3</v>
      </c>
      <c r="E305" s="66">
        <f>'Prices by product'!M305</f>
        <v>4715.3</v>
      </c>
      <c r="F305" s="67">
        <f>'Prices by product'!R305</f>
        <v>3864.5</v>
      </c>
      <c r="H305" s="66">
        <f>'Prices by product'!D305</f>
        <v>7362.5</v>
      </c>
      <c r="I305" s="67">
        <f>'Prices by product'!I305</f>
        <v>2962.5</v>
      </c>
      <c r="J305" s="66">
        <f>'Prices by product'!N305</f>
        <v>3981.3</v>
      </c>
      <c r="K305" s="67">
        <f>'Prices by product'!S305</f>
        <v>4643.8</v>
      </c>
      <c r="M305" s="66">
        <f>'Prices by product'!E305</f>
        <v>8225</v>
      </c>
      <c r="N305" s="67">
        <f>'Prices by product'!J305</f>
        <v>2787.5</v>
      </c>
      <c r="O305" s="66">
        <f>'Prices by product'!O305</f>
        <v>4931.3</v>
      </c>
      <c r="P305" s="58"/>
      <c r="Q305" s="66">
        <f>'Prices by product'!F305</f>
        <v>7016.7</v>
      </c>
      <c r="R305" s="67">
        <f>'Prices by product'!K305</f>
        <v>2858.7666666666664</v>
      </c>
      <c r="S305" s="66">
        <f>'Prices by product'!P305</f>
        <v>4542.6333333333341</v>
      </c>
      <c r="T305" s="67">
        <f>'Prices by product'!T305</f>
        <v>4254.1499999999996</v>
      </c>
    </row>
    <row r="306" spans="2:22">
      <c r="B306" s="62">
        <v>45901</v>
      </c>
      <c r="C306" s="63">
        <f>'Prices by product'!C306</f>
        <v>0</v>
      </c>
      <c r="D306" s="63">
        <f>'Prices by product'!H306</f>
        <v>0</v>
      </c>
      <c r="E306" s="63">
        <f>'Prices by product'!M306</f>
        <v>4342</v>
      </c>
      <c r="F306" s="64">
        <f>'Prices by product'!R306</f>
        <v>0</v>
      </c>
      <c r="G306" s="58"/>
      <c r="H306" s="63">
        <f>'Prices by product'!D306</f>
        <v>6954.2</v>
      </c>
      <c r="I306" s="64">
        <f>'Prices by product'!I306</f>
        <v>3000</v>
      </c>
      <c r="J306" s="63">
        <f>'Prices by product'!N306</f>
        <v>3783.3</v>
      </c>
      <c r="K306" s="64">
        <f>'Prices by product'!S306</f>
        <v>4775</v>
      </c>
      <c r="L306" s="58"/>
      <c r="M306" s="63">
        <f>'Prices by product'!E306</f>
        <v>7158.3</v>
      </c>
      <c r="N306" s="64">
        <f>'Prices by product'!J306</f>
        <v>2625</v>
      </c>
      <c r="O306" s="63">
        <f>'Prices by product'!O306</f>
        <v>4608.3</v>
      </c>
      <c r="P306" s="58"/>
      <c r="Q306" s="63">
        <f>'Prices by product'!F306</f>
        <v>7056.25</v>
      </c>
      <c r="R306" s="64">
        <f>'Prices by product'!K306</f>
        <v>2812.5</v>
      </c>
      <c r="S306" s="63">
        <f>'Prices by product'!P306</f>
        <v>4244.5333333333338</v>
      </c>
      <c r="T306" s="64">
        <f>'Prices by product'!T306</f>
        <v>0</v>
      </c>
    </row>
    <row r="307" spans="2:22">
      <c r="B307" s="65">
        <v>45931</v>
      </c>
      <c r="C307" s="66">
        <f>'Prices by product'!C307</f>
        <v>0</v>
      </c>
      <c r="D307" s="66">
        <f>'Prices by product'!H307</f>
        <v>0</v>
      </c>
      <c r="E307" s="66">
        <f>'Prices by product'!M307</f>
        <v>4071.5</v>
      </c>
      <c r="F307" s="67">
        <f>'Prices by product'!R307</f>
        <v>0</v>
      </c>
      <c r="H307" s="66">
        <f>'Prices by product'!D307</f>
        <v>6725</v>
      </c>
      <c r="I307" s="67">
        <f>'Prices by product'!I307</f>
        <v>2962.5</v>
      </c>
      <c r="J307" s="66">
        <f>'Prices by product'!N307</f>
        <v>3629.2</v>
      </c>
      <c r="K307" s="67">
        <f>'Prices by product'!S307</f>
        <v>4725</v>
      </c>
      <c r="M307" s="66">
        <f>'Prices by product'!E307</f>
        <v>6433.3</v>
      </c>
      <c r="N307" s="67">
        <f>'Prices by product'!J307</f>
        <v>2491.6999999999998</v>
      </c>
      <c r="O307" s="66">
        <f>'Prices by product'!O307</f>
        <v>4175</v>
      </c>
      <c r="P307" s="58"/>
      <c r="Q307" s="66">
        <f>'Prices by product'!F307</f>
        <v>6579.15</v>
      </c>
      <c r="R307" s="67">
        <f>'Prices by product'!K307</f>
        <v>2727.1</v>
      </c>
      <c r="S307" s="66">
        <f>'Prices by product'!P307</f>
        <v>3958.5666666666671</v>
      </c>
      <c r="T307" s="67">
        <f>'Prices by product'!T307</f>
        <v>0</v>
      </c>
    </row>
    <row r="308" spans="2:22">
      <c r="B308" s="62">
        <v>45962</v>
      </c>
      <c r="C308" s="63">
        <f>'Prices by product'!C308</f>
        <v>0</v>
      </c>
      <c r="D308" s="63">
        <f>'Prices by product'!H308</f>
        <v>0</v>
      </c>
      <c r="E308" s="63">
        <f>'Prices by product'!M308</f>
        <v>4027.8</v>
      </c>
      <c r="F308" s="64">
        <f>'Prices by product'!R308</f>
        <v>0</v>
      </c>
      <c r="H308" s="63">
        <f>'Prices by product'!D308</f>
        <v>6133.3</v>
      </c>
      <c r="I308" s="64">
        <f>'Prices by product'!I308</f>
        <v>2562.5</v>
      </c>
      <c r="J308" s="63">
        <f>'Prices by product'!N308</f>
        <v>3458.3</v>
      </c>
      <c r="K308" s="64">
        <f>'Prices by product'!S308</f>
        <v>4562.5</v>
      </c>
      <c r="M308" s="63">
        <f>'Prices by product'!E308</f>
        <v>5900</v>
      </c>
      <c r="N308" s="64">
        <f>'Prices by product'!J308</f>
        <v>2420.8000000000002</v>
      </c>
      <c r="O308" s="63">
        <f>'Prices by product'!O308</f>
        <v>3850</v>
      </c>
      <c r="Q308" s="63">
        <f>'Prices by product'!F308</f>
        <v>6016.65</v>
      </c>
      <c r="R308" s="64">
        <f>'Prices by product'!K308</f>
        <v>2491.65</v>
      </c>
      <c r="S308" s="63">
        <f>'Prices by product'!P308</f>
        <v>3778.7000000000003</v>
      </c>
      <c r="T308" s="64">
        <f>'Prices by product'!T308</f>
        <v>0</v>
      </c>
    </row>
    <row r="309" spans="2:22">
      <c r="B309" s="65">
        <v>45992</v>
      </c>
      <c r="C309" s="66">
        <f>'Prices by product'!C309</f>
        <v>0</v>
      </c>
      <c r="D309" s="66">
        <f>'Prices by product'!H309</f>
        <v>0</v>
      </c>
      <c r="E309" s="66">
        <f>'Prices by product'!M309</f>
        <v>3995.4</v>
      </c>
      <c r="F309" s="67">
        <f>'Prices by product'!R309</f>
        <v>0</v>
      </c>
      <c r="H309" s="66">
        <f>'Prices by product'!D309</f>
        <v>5333.3</v>
      </c>
      <c r="I309" s="67">
        <f>'Prices by product'!I309</f>
        <v>2512.5</v>
      </c>
      <c r="J309" s="66">
        <f>'Prices by product'!N309</f>
        <v>3295.8</v>
      </c>
      <c r="K309" s="67">
        <f>'Prices by product'!S309</f>
        <v>4654.2</v>
      </c>
      <c r="M309" s="66">
        <f>'Prices by product'!E309</f>
        <v>5116.7</v>
      </c>
      <c r="N309" s="67">
        <f>'Prices by product'!J309</f>
        <v>2379.1999999999998</v>
      </c>
      <c r="O309" s="66">
        <f>'Prices by product'!O309</f>
        <v>3554.2</v>
      </c>
      <c r="P309" s="58"/>
      <c r="Q309" s="66">
        <f>'Prices by product'!F309</f>
        <v>5225</v>
      </c>
      <c r="R309" s="67">
        <f>'Prices by product'!K309</f>
        <v>2445.85</v>
      </c>
      <c r="S309" s="66">
        <f>'Prices by product'!P309</f>
        <v>3615.1333333333337</v>
      </c>
      <c r="T309" s="67">
        <f>'Prices by product'!T309</f>
        <v>0</v>
      </c>
    </row>
    <row r="310" spans="2:22">
      <c r="C310" s="58"/>
      <c r="D310" s="58"/>
      <c r="E310" s="58"/>
      <c r="F310" s="58"/>
      <c r="G310" s="58"/>
      <c r="H310" s="58"/>
      <c r="I310" s="58"/>
      <c r="J310" s="58"/>
      <c r="K310" s="58"/>
      <c r="L310" s="58"/>
      <c r="M310" s="58"/>
      <c r="N310" s="58"/>
      <c r="O310" s="58"/>
      <c r="P310" s="58"/>
      <c r="Q310" s="58"/>
      <c r="R310" s="58"/>
      <c r="S310" s="58"/>
      <c r="T310" s="58"/>
      <c r="U310" s="87"/>
      <c r="V310" s="87"/>
    </row>
    <row r="311" spans="2:22">
      <c r="C311" s="87"/>
      <c r="D311" s="87"/>
      <c r="E311" s="87"/>
      <c r="F311" s="87"/>
      <c r="G311" s="87"/>
      <c r="H311" s="87"/>
      <c r="I311" s="87"/>
      <c r="J311" s="87"/>
      <c r="K311" s="87"/>
      <c r="L311" s="87"/>
      <c r="M311" s="87"/>
      <c r="N311" s="87"/>
      <c r="O311" s="87"/>
      <c r="P311" s="87"/>
      <c r="Q311" s="88"/>
      <c r="R311" s="88"/>
      <c r="S311" s="88"/>
      <c r="T311" s="88"/>
      <c r="U311" s="87"/>
      <c r="V311" s="87"/>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sqref="A1:XFD1"/>
    </sheetView>
  </sheetViews>
  <sheetFormatPr defaultColWidth="9.1796875" defaultRowHeight="12.5"/>
  <cols>
    <col min="1" max="9" width="9.1796875" style="1"/>
    <col min="10" max="10" width="3.453125" style="1" customWidth="1"/>
    <col min="11" max="16384" width="9.1796875" style="1"/>
  </cols>
  <sheetData/>
  <phoneticPr fontId="7"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4"/>
  <sheetViews>
    <sheetView topLeftCell="A14" zoomScale="110" zoomScaleNormal="110" workbookViewId="0">
      <selection activeCell="Q36" sqref="Q36"/>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9" t="s">
        <v>30</v>
      </c>
    </row>
    <row r="3" spans="2:14" ht="14">
      <c r="C3" s="92" t="s">
        <v>11</v>
      </c>
      <c r="D3" s="93" t="s">
        <v>0</v>
      </c>
      <c r="E3" s="93"/>
      <c r="F3" s="93"/>
      <c r="G3" s="93"/>
      <c r="H3" s="93"/>
      <c r="K3" s="5"/>
    </row>
    <row r="4" spans="2:14" ht="14">
      <c r="C4" s="92"/>
      <c r="D4" s="13">
        <v>45992</v>
      </c>
      <c r="E4" s="13">
        <f>EDATE(D4,-1)</f>
        <v>45962</v>
      </c>
      <c r="F4" s="14" t="s">
        <v>12</v>
      </c>
      <c r="G4" s="13">
        <f>EDATE(D4,-12)</f>
        <v>45627</v>
      </c>
      <c r="H4" s="13">
        <f>EDATE(G4,-1)</f>
        <v>45597</v>
      </c>
    </row>
    <row r="5" spans="2:14" ht="14">
      <c r="C5" s="41" t="s">
        <v>5</v>
      </c>
      <c r="D5" s="43">
        <f>VLOOKUP($D$4,'Prices by product'!$B:$T,2,FALSE)</f>
        <v>0</v>
      </c>
      <c r="E5" s="43">
        <f>VLOOKUP($E$4,'Prices by product'!$B:$T,2,FALSE)</f>
        <v>0</v>
      </c>
      <c r="F5" s="44" t="e">
        <f>(D5-E5)/E5</f>
        <v>#DIV/0!</v>
      </c>
      <c r="G5" s="43">
        <f>VLOOKUP($G$4,'Prices by product'!$B:$T,2,FALSE)</f>
        <v>5676.5</v>
      </c>
      <c r="H5" s="44">
        <f>(D5-G5)/G5</f>
        <v>-1</v>
      </c>
    </row>
    <row r="6" spans="2:14" ht="14">
      <c r="C6" s="42" t="s">
        <v>6</v>
      </c>
      <c r="D6" s="45">
        <f>VLOOKUP($D$4,'Prices by product'!$B:$T,3,FALSE)</f>
        <v>5333.3</v>
      </c>
      <c r="E6" s="45">
        <f>VLOOKUP($E$4,'Prices by product'!$B:$T,3,FALSE)</f>
        <v>6133.3</v>
      </c>
      <c r="F6" s="46">
        <f t="shared" ref="F6:F7" si="0">(D6-E6)/E6</f>
        <v>-0.13043549149723641</v>
      </c>
      <c r="G6" s="45">
        <f>VLOOKUP($G$4,'Prices by product'!$B:$T,3,FALSE)</f>
        <v>6679.2</v>
      </c>
      <c r="H6" s="46">
        <f t="shared" ref="H6:H7" si="1">(D6-G6)/G6</f>
        <v>-0.20150616840340155</v>
      </c>
    </row>
    <row r="7" spans="2:14" ht="14">
      <c r="C7" s="41" t="s">
        <v>7</v>
      </c>
      <c r="D7" s="43">
        <f>VLOOKUP($D$4,'Prices by product'!$B:$T,4,FALSE)</f>
        <v>5116.7</v>
      </c>
      <c r="E7" s="43">
        <f>VLOOKUP($E$4,'Prices by product'!$B:$T,4,FALSE)</f>
        <v>5900</v>
      </c>
      <c r="F7" s="44">
        <f t="shared" si="0"/>
        <v>-0.1327627118644068</v>
      </c>
      <c r="G7" s="43">
        <f>VLOOKUP($G$4,'Prices by product'!$B:$T,4,FALSE)</f>
        <v>7929.2</v>
      </c>
      <c r="H7" s="44">
        <f t="shared" si="1"/>
        <v>-0.35470160924178984</v>
      </c>
      <c r="L7" s="6"/>
      <c r="M7" s="6"/>
      <c r="N7" s="6"/>
    </row>
    <row r="8" spans="2:14" ht="14">
      <c r="C8" s="94"/>
      <c r="D8" s="93" t="s">
        <v>1</v>
      </c>
      <c r="E8" s="93"/>
      <c r="F8" s="93"/>
      <c r="G8" s="93"/>
      <c r="H8" s="93"/>
      <c r="L8" s="6"/>
      <c r="M8" s="6"/>
      <c r="N8" s="6"/>
    </row>
    <row r="9" spans="2:14" ht="14">
      <c r="C9" s="94"/>
      <c r="D9" s="13">
        <f>D4</f>
        <v>45992</v>
      </c>
      <c r="E9" s="13">
        <f>E4</f>
        <v>45962</v>
      </c>
      <c r="F9" s="14" t="s">
        <v>12</v>
      </c>
      <c r="G9" s="13">
        <f>G4</f>
        <v>45627</v>
      </c>
      <c r="H9" s="13">
        <f>H4</f>
        <v>45597</v>
      </c>
    </row>
    <row r="10" spans="2:14" ht="14">
      <c r="B10" s="3"/>
      <c r="C10" s="41" t="s">
        <v>5</v>
      </c>
      <c r="D10" s="43">
        <f>VLOOKUP($D$4,'Prices by product'!$B:$T,7,FALSE)</f>
        <v>0</v>
      </c>
      <c r="E10" s="43">
        <f>VLOOKUP($E$4,'Prices by product'!$B:$T,7,FALSE)</f>
        <v>0</v>
      </c>
      <c r="F10" s="44" t="e">
        <f>(D10-E10)/E10</f>
        <v>#DIV/0!</v>
      </c>
      <c r="G10" s="43">
        <f>VLOOKUP($G$4,'Prices by product'!$B:$T,7,FALSE)</f>
        <v>3075.9</v>
      </c>
      <c r="H10" s="44">
        <f>(D10-G10)/G10</f>
        <v>-1</v>
      </c>
    </row>
    <row r="11" spans="2:14" ht="14">
      <c r="B11" s="3"/>
      <c r="C11" s="42" t="s">
        <v>6</v>
      </c>
      <c r="D11" s="45">
        <f>VLOOKUP($D$4,'Prices by product'!$B:$T,8,FALSE)</f>
        <v>2512.5</v>
      </c>
      <c r="E11" s="45">
        <f>VLOOKUP($E$4,'Prices by product'!$B:$T,8,FALSE)</f>
        <v>2562.5</v>
      </c>
      <c r="F11" s="46">
        <f t="shared" ref="F11:F12" si="2">(D11-E11)/E11</f>
        <v>-1.9512195121951219E-2</v>
      </c>
      <c r="G11" s="45">
        <f>VLOOKUP($G$4,'Prices by product'!$B:$T,8,FALSE)</f>
        <v>2841.7</v>
      </c>
      <c r="H11" s="46">
        <f t="shared" ref="H11:H12" si="3">(D11-G11)/G11</f>
        <v>-0.11584614843227639</v>
      </c>
    </row>
    <row r="12" spans="2:14" ht="14">
      <c r="B12" s="3"/>
      <c r="C12" s="41" t="s">
        <v>7</v>
      </c>
      <c r="D12" s="43">
        <f>VLOOKUP($D$4,'Prices by product'!$B:$T,9,FALSE)</f>
        <v>2379.1999999999998</v>
      </c>
      <c r="E12" s="43">
        <f>VLOOKUP($E$4,'Prices by product'!$B:$T,9,FALSE)</f>
        <v>2420.8000000000002</v>
      </c>
      <c r="F12" s="44">
        <f t="shared" si="2"/>
        <v>-1.7184401850628042E-2</v>
      </c>
      <c r="G12" s="43">
        <f>VLOOKUP($G$4,'Prices by product'!$B:$T,9,FALSE)</f>
        <v>2741.7</v>
      </c>
      <c r="H12" s="44">
        <f t="shared" si="3"/>
        <v>-0.13221723748039538</v>
      </c>
    </row>
    <row r="13" spans="2:14" ht="14">
      <c r="C13" s="94"/>
      <c r="D13" s="93" t="s">
        <v>4</v>
      </c>
      <c r="E13" s="93"/>
      <c r="F13" s="93"/>
      <c r="G13" s="93"/>
      <c r="H13" s="93"/>
    </row>
    <row r="14" spans="2:14" ht="14">
      <c r="C14" s="94"/>
      <c r="D14" s="13">
        <f>D9</f>
        <v>45992</v>
      </c>
      <c r="E14" s="13">
        <f>E9</f>
        <v>45962</v>
      </c>
      <c r="F14" s="14" t="s">
        <v>12</v>
      </c>
      <c r="G14" s="13">
        <f>G9</f>
        <v>45627</v>
      </c>
      <c r="H14" s="13">
        <f>H9</f>
        <v>45597</v>
      </c>
    </row>
    <row r="15" spans="2:14" ht="14">
      <c r="B15" s="3"/>
      <c r="C15" s="41" t="s">
        <v>5</v>
      </c>
      <c r="D15" s="43">
        <f>VLOOKUP($D$4,'Prices by product'!$B:$T,12,FALSE)</f>
        <v>3995.4</v>
      </c>
      <c r="E15" s="43">
        <f>VLOOKUP($E$4,'Prices by product'!$B:$T,12,FALSE)</f>
        <v>4027.8</v>
      </c>
      <c r="F15" s="44">
        <f>(D15-E15)/E15</f>
        <v>-8.0440935498287125E-3</v>
      </c>
      <c r="G15" s="43">
        <f>VLOOKUP($G$4,'Prices by product'!$B:$T,12,FALSE)</f>
        <v>4969.8999999999996</v>
      </c>
      <c r="H15" s="44">
        <f>(D15-G15)/G15</f>
        <v>-0.19608040403227422</v>
      </c>
    </row>
    <row r="16" spans="2:14" ht="14">
      <c r="B16" s="3"/>
      <c r="C16" s="42" t="s">
        <v>6</v>
      </c>
      <c r="D16" s="45">
        <f>VLOOKUP($D$4,'Prices by product'!$B:$T,13,FALSE)</f>
        <v>3295.8</v>
      </c>
      <c r="E16" s="45">
        <f>VLOOKUP($E$4,'Prices by product'!$B:$T,13,FALSE)</f>
        <v>3458.3</v>
      </c>
      <c r="F16" s="46">
        <f t="shared" ref="F16:F17" si="4">(D16-E16)/E16</f>
        <v>-4.6988404707515252E-2</v>
      </c>
      <c r="G16" s="45">
        <f>VLOOKUP($G$4,'Prices by product'!$B:$T,13,FALSE)</f>
        <v>3895.8</v>
      </c>
      <c r="H16" s="46">
        <f t="shared" ref="H16:H17" si="5">(D16-G16)/G16</f>
        <v>-0.15401201293700909</v>
      </c>
    </row>
    <row r="17" spans="1:16" ht="14">
      <c r="B17" s="3"/>
      <c r="C17" s="41" t="s">
        <v>7</v>
      </c>
      <c r="D17" s="43">
        <f>VLOOKUP($D$4,'Prices by product'!$B:$T,14,FALSE)</f>
        <v>3554.2</v>
      </c>
      <c r="E17" s="43">
        <f>VLOOKUP($E$4,'Prices by product'!$B:$T,14,FALSE)</f>
        <v>3850</v>
      </c>
      <c r="F17" s="44">
        <f t="shared" si="4"/>
        <v>-7.6831168831168875E-2</v>
      </c>
      <c r="G17" s="43">
        <f>VLOOKUP($G$4,'Prices by product'!$B:$T,14,FALSE)</f>
        <v>4620.8</v>
      </c>
      <c r="H17" s="44">
        <f t="shared" si="5"/>
        <v>-0.23082583102493082</v>
      </c>
    </row>
    <row r="18" spans="1:16" ht="14">
      <c r="C18" s="94"/>
      <c r="D18" s="93" t="s">
        <v>10</v>
      </c>
      <c r="E18" s="93"/>
      <c r="F18" s="93"/>
      <c r="G18" s="93"/>
      <c r="H18" s="93"/>
    </row>
    <row r="19" spans="1:16" ht="14">
      <c r="C19" s="94"/>
      <c r="D19" s="13">
        <f>D14</f>
        <v>45992</v>
      </c>
      <c r="E19" s="13">
        <f>E14</f>
        <v>45962</v>
      </c>
      <c r="F19" s="14" t="s">
        <v>12</v>
      </c>
      <c r="G19" s="13">
        <f>G14</f>
        <v>45627</v>
      </c>
      <c r="H19" s="13">
        <f>H14</f>
        <v>45597</v>
      </c>
    </row>
    <row r="20" spans="1:16" ht="14">
      <c r="B20" s="3"/>
      <c r="C20" s="41" t="s">
        <v>5</v>
      </c>
      <c r="D20" s="43">
        <f>VLOOKUP($D$4,'Prices by product'!$B:$T,17,FALSE)</f>
        <v>0</v>
      </c>
      <c r="E20" s="43">
        <f>VLOOKUP($E$4,'Prices by product'!$B:$T,17,FALSE)</f>
        <v>0</v>
      </c>
      <c r="F20" s="44" t="e">
        <f>(D20-E20)/E20</f>
        <v>#DIV/0!</v>
      </c>
      <c r="G20" s="43">
        <f>VLOOKUP($G$4,'Prices by product'!$B:$T,17,FALSE)</f>
        <v>3881.9</v>
      </c>
      <c r="H20" s="44">
        <f t="shared" ref="H20:H21" si="6">(D20-G20)/G20</f>
        <v>-1</v>
      </c>
    </row>
    <row r="21" spans="1:16" ht="14">
      <c r="B21" s="3"/>
      <c r="C21" s="42" t="s">
        <v>6</v>
      </c>
      <c r="D21" s="45">
        <f>VLOOKUP($D$4,'Prices by product'!$B:$T,18,FALSE)</f>
        <v>4654.2</v>
      </c>
      <c r="E21" s="45">
        <f>VLOOKUP($E$4,'Prices by product'!$B:$T,18,FALSE)</f>
        <v>4562.5</v>
      </c>
      <c r="F21" s="46">
        <f t="shared" ref="F21" si="7">(D21-E21)/E21</f>
        <v>2.0098630136986262E-2</v>
      </c>
      <c r="G21" s="45">
        <f>VLOOKUP($G$4,'Prices by product'!$B:$T,18,FALSE)</f>
        <v>4754.2</v>
      </c>
      <c r="H21" s="46">
        <f t="shared" si="6"/>
        <v>-2.1034033065499981E-2</v>
      </c>
    </row>
    <row r="22" spans="1:16" ht="13.5" customHeight="1">
      <c r="C22" s="95" t="s">
        <v>9</v>
      </c>
      <c r="D22" s="95"/>
      <c r="E22" s="95"/>
      <c r="F22" s="95"/>
      <c r="G22" s="95"/>
      <c r="H22" s="95"/>
    </row>
    <row r="23" spans="1:16">
      <c r="C23" s="91"/>
      <c r="D23" s="91"/>
      <c r="E23" s="91"/>
      <c r="F23" s="91"/>
      <c r="G23" s="91"/>
      <c r="H23" s="91"/>
      <c r="I23" s="91"/>
    </row>
    <row r="24" spans="1:16" ht="4.5" customHeight="1"/>
    <row r="25" spans="1:16" ht="18">
      <c r="C25" s="59" t="s">
        <v>30</v>
      </c>
      <c r="J25" s="86" t="s">
        <v>31</v>
      </c>
      <c r="P25"/>
    </row>
    <row r="26" spans="1:16" ht="14">
      <c r="C26" s="92" t="s">
        <v>11</v>
      </c>
      <c r="D26" s="93" t="s">
        <v>0</v>
      </c>
      <c r="E26" s="93"/>
      <c r="F26" s="93"/>
      <c r="G26" s="93"/>
      <c r="H26" s="93"/>
    </row>
    <row r="27" spans="1:16" ht="14">
      <c r="A27" s="9"/>
      <c r="C27" s="92"/>
      <c r="D27" s="13">
        <v>45992</v>
      </c>
      <c r="E27" s="13">
        <f>EDATE(D27,-1)</f>
        <v>45962</v>
      </c>
      <c r="F27" s="14" t="s">
        <v>12</v>
      </c>
      <c r="G27" s="13">
        <f>EDATE(D27,-12)</f>
        <v>45627</v>
      </c>
      <c r="H27" s="13">
        <f>EDATE(G27,-1)</f>
        <v>45597</v>
      </c>
    </row>
    <row r="28" spans="1:16" ht="14">
      <c r="C28" s="42" t="s">
        <v>6</v>
      </c>
      <c r="D28" s="45">
        <f>VLOOKUP($D$4,'Prices by product'!$B:$T,3,FALSE)</f>
        <v>5333.3</v>
      </c>
      <c r="E28" s="45">
        <f>VLOOKUP($E$4,'Prices by product'!$B:$T,3,FALSE)</f>
        <v>6133.3</v>
      </c>
      <c r="F28" s="46">
        <f t="shared" ref="F28:F29" si="8">(D28-E28)/E28</f>
        <v>-0.13043549149723641</v>
      </c>
      <c r="G28" s="45">
        <f>VLOOKUP($G$4,'Prices by product'!$B:$T,3,FALSE)</f>
        <v>6679.2</v>
      </c>
      <c r="H28" s="46">
        <f t="shared" ref="H28:H29" si="9">(D28-G28)/G28</f>
        <v>-0.20150616840340155</v>
      </c>
    </row>
    <row r="29" spans="1:16" ht="14">
      <c r="C29" s="41" t="s">
        <v>7</v>
      </c>
      <c r="D29" s="43">
        <f>VLOOKUP($D$4,'Prices by product'!$B:$T,4,FALSE)</f>
        <v>5116.7</v>
      </c>
      <c r="E29" s="43">
        <f>VLOOKUP($E$4,'Prices by product'!$B:$T,4,FALSE)</f>
        <v>5900</v>
      </c>
      <c r="F29" s="44">
        <f t="shared" si="8"/>
        <v>-0.1327627118644068</v>
      </c>
      <c r="G29" s="43">
        <f>VLOOKUP($G$4,'Prices by product'!$B:$T,4,FALSE)</f>
        <v>7929.2</v>
      </c>
      <c r="H29" s="44">
        <f t="shared" si="9"/>
        <v>-0.35470160924178984</v>
      </c>
    </row>
    <row r="30" spans="1:16" ht="14">
      <c r="C30" s="94"/>
      <c r="D30" s="93" t="s">
        <v>1</v>
      </c>
      <c r="E30" s="93"/>
      <c r="F30" s="93"/>
      <c r="G30" s="93"/>
      <c r="H30" s="93"/>
    </row>
    <row r="31" spans="1:16" ht="14">
      <c r="C31" s="94"/>
      <c r="D31" s="13">
        <f>D27</f>
        <v>45992</v>
      </c>
      <c r="E31" s="13">
        <f>E27</f>
        <v>45962</v>
      </c>
      <c r="F31" s="14" t="s">
        <v>12</v>
      </c>
      <c r="G31" s="13">
        <f>G27</f>
        <v>45627</v>
      </c>
      <c r="H31" s="13">
        <f>H27</f>
        <v>45597</v>
      </c>
    </row>
    <row r="32" spans="1:16" ht="14">
      <c r="C32" s="42" t="s">
        <v>6</v>
      </c>
      <c r="D32" s="45">
        <f>VLOOKUP($D$4,'Prices by product'!$B:$T,8,FALSE)</f>
        <v>2512.5</v>
      </c>
      <c r="E32" s="45">
        <f>VLOOKUP($E$4,'Prices by product'!$B:$T,8,FALSE)</f>
        <v>2562.5</v>
      </c>
      <c r="F32" s="46">
        <f t="shared" ref="F32:F33" si="10">(D32-E32)/E32</f>
        <v>-1.9512195121951219E-2</v>
      </c>
      <c r="G32" s="45">
        <f>VLOOKUP($G$4,'Prices by product'!$B:$T,8,FALSE)</f>
        <v>2841.7</v>
      </c>
      <c r="H32" s="46">
        <f t="shared" ref="H32:H33" si="11">(D32-G32)/G32</f>
        <v>-0.11584614843227639</v>
      </c>
    </row>
    <row r="33" spans="1:8" ht="14">
      <c r="C33" s="41" t="s">
        <v>7</v>
      </c>
      <c r="D33" s="43">
        <f>VLOOKUP($D$4,'Prices by product'!$B:$T,9,FALSE)</f>
        <v>2379.1999999999998</v>
      </c>
      <c r="E33" s="43">
        <f>VLOOKUP($E$4,'Prices by product'!$B:$T,9,FALSE)</f>
        <v>2420.8000000000002</v>
      </c>
      <c r="F33" s="44">
        <f t="shared" si="10"/>
        <v>-1.7184401850628042E-2</v>
      </c>
      <c r="G33" s="43">
        <f>VLOOKUP($G$4,'Prices by product'!$B:$T,9,FALSE)</f>
        <v>2741.7</v>
      </c>
      <c r="H33" s="44">
        <f t="shared" si="11"/>
        <v>-0.13221723748039538</v>
      </c>
    </row>
    <row r="34" spans="1:8" ht="14">
      <c r="C34" s="94"/>
      <c r="D34" s="93" t="s">
        <v>4</v>
      </c>
      <c r="E34" s="93"/>
      <c r="F34" s="93"/>
      <c r="G34" s="93"/>
      <c r="H34" s="93"/>
    </row>
    <row r="35" spans="1:8" ht="14">
      <c r="C35" s="94"/>
      <c r="D35" s="13">
        <f>D31</f>
        <v>45992</v>
      </c>
      <c r="E35" s="13">
        <f>E31</f>
        <v>45962</v>
      </c>
      <c r="F35" s="14" t="s">
        <v>12</v>
      </c>
      <c r="G35" s="13">
        <f>G31</f>
        <v>45627</v>
      </c>
      <c r="H35" s="13">
        <f>H31</f>
        <v>45597</v>
      </c>
    </row>
    <row r="36" spans="1:8" ht="14">
      <c r="C36" s="41" t="s">
        <v>5</v>
      </c>
      <c r="D36" s="43">
        <f>VLOOKUP($D$4,'Prices by product'!$B:$T,12,FALSE)</f>
        <v>3995.4</v>
      </c>
      <c r="E36" s="43">
        <f>VLOOKUP($E$4,'Prices by product'!$B:$T,12,FALSE)</f>
        <v>4027.8</v>
      </c>
      <c r="F36" s="44">
        <f>(D36-E36)/E36</f>
        <v>-8.0440935498287125E-3</v>
      </c>
      <c r="G36" s="43">
        <f>VLOOKUP($G$4,'Prices by product'!$B:$T,12,FALSE)</f>
        <v>4969.8999999999996</v>
      </c>
      <c r="H36" s="44">
        <f>(D36-G36)/G36</f>
        <v>-0.19608040403227422</v>
      </c>
    </row>
    <row r="37" spans="1:8" ht="14">
      <c r="C37" s="42" t="s">
        <v>6</v>
      </c>
      <c r="D37" s="45">
        <f>VLOOKUP($D$4,'Prices by product'!$B:$T,13,FALSE)</f>
        <v>3295.8</v>
      </c>
      <c r="E37" s="45">
        <f>VLOOKUP($E$4,'Prices by product'!$B:$T,13,FALSE)</f>
        <v>3458.3</v>
      </c>
      <c r="F37" s="46">
        <f t="shared" ref="F37:F38" si="12">(D37-E37)/E37</f>
        <v>-4.6988404707515252E-2</v>
      </c>
      <c r="G37" s="45">
        <f>VLOOKUP($G$4,'Prices by product'!$B:$T,13,FALSE)</f>
        <v>3895.8</v>
      </c>
      <c r="H37" s="46">
        <f t="shared" ref="H37:H38" si="13">(D37-G37)/G37</f>
        <v>-0.15401201293700909</v>
      </c>
    </row>
    <row r="38" spans="1:8" ht="14">
      <c r="C38" s="41" t="s">
        <v>7</v>
      </c>
      <c r="D38" s="43">
        <f>VLOOKUP($D$4,'Prices by product'!$B:$T,14,FALSE)</f>
        <v>3554.2</v>
      </c>
      <c r="E38" s="43">
        <f>VLOOKUP($E$4,'Prices by product'!$B:$T,14,FALSE)</f>
        <v>3850</v>
      </c>
      <c r="F38" s="44">
        <f t="shared" si="12"/>
        <v>-7.6831168831168875E-2</v>
      </c>
      <c r="G38" s="43">
        <f>VLOOKUP($G$4,'Prices by product'!$B:$T,14,FALSE)</f>
        <v>4620.8</v>
      </c>
      <c r="H38" s="44">
        <f t="shared" si="13"/>
        <v>-0.23082583102493082</v>
      </c>
    </row>
    <row r="39" spans="1:8" ht="14">
      <c r="C39" s="94"/>
      <c r="D39" s="93" t="s">
        <v>10</v>
      </c>
      <c r="E39" s="93"/>
      <c r="F39" s="93"/>
      <c r="G39" s="93"/>
      <c r="H39" s="93"/>
    </row>
    <row r="40" spans="1:8" ht="14">
      <c r="C40" s="94"/>
      <c r="D40" s="13">
        <f>D35</f>
        <v>45992</v>
      </c>
      <c r="E40" s="13">
        <f>E35</f>
        <v>45962</v>
      </c>
      <c r="F40" s="14" t="s">
        <v>12</v>
      </c>
      <c r="G40" s="13">
        <f>G35</f>
        <v>45627</v>
      </c>
      <c r="H40" s="13">
        <f>H35</f>
        <v>45597</v>
      </c>
    </row>
    <row r="41" spans="1:8" ht="14">
      <c r="C41" s="42" t="s">
        <v>6</v>
      </c>
      <c r="D41" s="45">
        <f>VLOOKUP($D$4,'Prices by product'!$B:$T,18,FALSE)</f>
        <v>4654.2</v>
      </c>
      <c r="E41" s="45">
        <f>VLOOKUP($E$4,'Prices by product'!$B:$T,18,FALSE)</f>
        <v>4562.5</v>
      </c>
      <c r="F41" s="46">
        <f t="shared" ref="F41" si="14">(D41-E41)/E41</f>
        <v>2.0098630136986262E-2</v>
      </c>
      <c r="G41" s="45">
        <f>VLOOKUP($G$4,'Prices by product'!$B:$T,18,FALSE)</f>
        <v>4754.2</v>
      </c>
      <c r="H41" s="46">
        <f t="shared" ref="H41" si="15">(D41-G41)/G41</f>
        <v>-2.1034033065499981E-2</v>
      </c>
    </row>
    <row r="42" spans="1:8" ht="14">
      <c r="C42" s="95" t="s">
        <v>9</v>
      </c>
      <c r="D42" s="95"/>
      <c r="E42" s="95"/>
      <c r="F42" s="95"/>
      <c r="G42" s="95"/>
      <c r="H42" s="95"/>
    </row>
    <row r="44" spans="1:8" ht="13">
      <c r="A44" s="9" t="s">
        <v>13</v>
      </c>
    </row>
  </sheetData>
  <mergeCells count="19">
    <mergeCell ref="C42:H42"/>
    <mergeCell ref="C26:C27"/>
    <mergeCell ref="D26:H26"/>
    <mergeCell ref="C30:C31"/>
    <mergeCell ref="D30:H30"/>
    <mergeCell ref="C34:C35"/>
    <mergeCell ref="D34:H34"/>
    <mergeCell ref="C39:C40"/>
    <mergeCell ref="D39:H39"/>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6" t="s">
        <v>0</v>
      </c>
      <c r="C1" s="96"/>
      <c r="D1" s="96"/>
      <c r="F1" s="96" t="s">
        <v>1</v>
      </c>
      <c r="G1" s="96"/>
      <c r="H1" s="96"/>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7" customWidth="1"/>
    <col min="2" max="11" width="12.7265625" style="47" customWidth="1"/>
    <col min="12" max="16384" width="11.453125" style="47"/>
  </cols>
  <sheetData>
    <row r="1" spans="1:11" ht="15" customHeight="1" thickBot="1"/>
    <row r="2" spans="1:11" hidden="1">
      <c r="A2" s="48" t="s">
        <v>28</v>
      </c>
      <c r="B2" s="48"/>
      <c r="C2" s="48"/>
      <c r="D2" s="48"/>
      <c r="E2" s="48"/>
      <c r="F2" s="48"/>
      <c r="G2" s="48"/>
      <c r="H2" s="48"/>
      <c r="I2" s="48"/>
      <c r="J2" s="48"/>
      <c r="K2" s="48"/>
    </row>
    <row r="3" spans="1:11" ht="15" hidden="1" customHeight="1">
      <c r="A3" s="49"/>
      <c r="B3" s="49"/>
      <c r="C3" s="49"/>
      <c r="D3" s="49"/>
      <c r="E3" s="49"/>
      <c r="F3" s="49"/>
      <c r="G3" s="49"/>
      <c r="H3" s="49"/>
      <c r="I3" s="49"/>
      <c r="J3" s="49"/>
      <c r="K3" s="49"/>
    </row>
    <row r="4" spans="1:11" hidden="1">
      <c r="A4" s="50"/>
      <c r="B4" s="50"/>
      <c r="C4" s="50"/>
      <c r="D4" s="50"/>
      <c r="E4" s="50"/>
      <c r="F4" s="50"/>
      <c r="G4" s="50"/>
      <c r="H4" s="50"/>
      <c r="I4" s="50"/>
      <c r="J4" s="49"/>
      <c r="K4" s="49"/>
    </row>
    <row r="5" spans="1:11" hidden="1">
      <c r="A5" s="50"/>
      <c r="B5" s="50"/>
      <c r="C5" s="50"/>
      <c r="D5" s="50"/>
      <c r="E5" s="50"/>
      <c r="F5" s="50"/>
      <c r="G5" s="50"/>
      <c r="H5" s="50"/>
      <c r="I5" s="50"/>
      <c r="J5" s="49"/>
      <c r="K5" s="49"/>
    </row>
    <row r="6" spans="1:11" hidden="1">
      <c r="B6" s="50"/>
      <c r="C6" s="50"/>
      <c r="D6" s="50"/>
      <c r="E6" s="50"/>
      <c r="F6" s="50"/>
      <c r="G6" s="50"/>
      <c r="H6" s="50"/>
      <c r="I6" s="50"/>
      <c r="J6" s="49"/>
      <c r="K6" s="49"/>
    </row>
    <row r="7" spans="1:11" ht="15" hidden="1" customHeight="1">
      <c r="A7" s="50"/>
      <c r="B7" s="50"/>
      <c r="C7" s="50"/>
      <c r="D7" s="50"/>
      <c r="E7" s="50"/>
      <c r="F7" s="50"/>
      <c r="G7" s="50"/>
      <c r="H7" s="50"/>
      <c r="I7" s="50"/>
      <c r="J7" s="49"/>
      <c r="K7" s="49"/>
    </row>
    <row r="8" spans="1:11" ht="12.75" hidden="1" customHeight="1">
      <c r="A8" s="98"/>
      <c r="B8" s="98"/>
      <c r="C8" s="98"/>
      <c r="D8" s="98"/>
      <c r="E8" s="98"/>
      <c r="F8" s="98"/>
      <c r="G8" s="98"/>
      <c r="H8" s="98"/>
      <c r="I8" s="98"/>
      <c r="J8" s="98"/>
      <c r="K8" s="98"/>
    </row>
    <row r="9" spans="1:11" hidden="1">
      <c r="A9" s="98"/>
      <c r="B9" s="98"/>
      <c r="C9" s="98"/>
      <c r="D9" s="98"/>
      <c r="E9" s="98"/>
      <c r="F9" s="98"/>
      <c r="G9" s="98"/>
      <c r="H9" s="98"/>
      <c r="I9" s="98"/>
      <c r="J9" s="98"/>
      <c r="K9" s="98"/>
    </row>
    <row r="10" spans="1:11" hidden="1">
      <c r="A10" s="98"/>
      <c r="B10" s="98"/>
      <c r="C10" s="98"/>
      <c r="D10" s="98"/>
      <c r="E10" s="98"/>
      <c r="F10" s="98"/>
      <c r="G10" s="98"/>
      <c r="H10" s="98"/>
      <c r="I10" s="98"/>
      <c r="J10" s="98"/>
      <c r="K10" s="98"/>
    </row>
    <row r="11" spans="1:11" ht="15" hidden="1" customHeight="1">
      <c r="A11" s="98"/>
      <c r="B11" s="98"/>
      <c r="C11" s="98"/>
      <c r="D11" s="98"/>
      <c r="E11" s="98"/>
      <c r="F11" s="98"/>
      <c r="G11" s="98"/>
      <c r="H11" s="98"/>
      <c r="I11" s="98"/>
      <c r="J11" s="98"/>
      <c r="K11" s="98"/>
    </row>
    <row r="12" spans="1:11" hidden="1">
      <c r="A12" s="99"/>
      <c r="B12" s="100"/>
      <c r="C12" s="100"/>
      <c r="D12" s="100"/>
      <c r="E12" s="100"/>
      <c r="F12" s="100"/>
      <c r="G12" s="100"/>
      <c r="H12" s="100"/>
      <c r="I12" s="100"/>
      <c r="J12" s="100"/>
      <c r="K12" s="49"/>
    </row>
    <row r="13" spans="1:11" ht="15" hidden="1" customHeight="1" thickBot="1">
      <c r="A13" s="49"/>
      <c r="B13" s="49"/>
      <c r="C13" s="49"/>
      <c r="D13" s="49"/>
      <c r="E13" s="49"/>
      <c r="F13" s="49"/>
      <c r="G13" s="49"/>
      <c r="H13" s="49"/>
      <c r="I13" s="49"/>
      <c r="J13" s="49"/>
      <c r="K13" s="49"/>
    </row>
    <row r="14" spans="1:11">
      <c r="A14" s="48" t="s">
        <v>14</v>
      </c>
      <c r="B14" s="48"/>
      <c r="C14" s="48"/>
      <c r="D14" s="48"/>
      <c r="E14" s="48"/>
      <c r="F14" s="48"/>
      <c r="G14" s="48"/>
      <c r="H14" s="48"/>
      <c r="I14" s="48"/>
      <c r="J14" s="48"/>
      <c r="K14" s="48"/>
    </row>
    <row r="15" spans="1:11" ht="15" customHeight="1">
      <c r="A15" s="49"/>
      <c r="B15" s="49"/>
      <c r="C15" s="49"/>
      <c r="D15" s="49"/>
      <c r="E15" s="49"/>
      <c r="F15" s="49"/>
      <c r="G15" s="49"/>
      <c r="H15" s="49"/>
      <c r="I15" s="49"/>
      <c r="J15" s="49"/>
      <c r="K15" s="49"/>
    </row>
    <row r="16" spans="1:11" ht="13" customHeight="1">
      <c r="A16" s="101" t="s">
        <v>15</v>
      </c>
      <c r="B16" s="101"/>
      <c r="C16" s="101"/>
      <c r="D16" s="101"/>
      <c r="E16" s="101"/>
      <c r="F16" s="101"/>
      <c r="G16" s="101"/>
      <c r="H16" s="101"/>
      <c r="I16" s="101"/>
      <c r="J16" s="101"/>
      <c r="K16" s="101"/>
    </row>
    <row r="17" spans="1:11" ht="14.15" customHeight="1">
      <c r="A17" s="101"/>
      <c r="B17" s="101"/>
      <c r="C17" s="101"/>
      <c r="D17" s="101"/>
      <c r="E17" s="101"/>
      <c r="F17" s="101"/>
      <c r="G17" s="101"/>
      <c r="H17" s="101"/>
      <c r="I17" s="101"/>
      <c r="J17" s="101"/>
      <c r="K17" s="101"/>
    </row>
    <row r="18" spans="1:11">
      <c r="A18" s="101"/>
      <c r="B18" s="101"/>
      <c r="C18" s="101"/>
      <c r="D18" s="101"/>
      <c r="E18" s="101"/>
      <c r="F18" s="101"/>
      <c r="G18" s="101"/>
      <c r="H18" s="101"/>
      <c r="I18" s="101"/>
      <c r="J18" s="101"/>
      <c r="K18" s="101"/>
    </row>
    <row r="19" spans="1:11">
      <c r="A19" s="101"/>
      <c r="B19" s="101"/>
      <c r="C19" s="101"/>
      <c r="D19" s="101"/>
      <c r="E19" s="101"/>
      <c r="F19" s="101"/>
      <c r="G19" s="101"/>
      <c r="H19" s="101"/>
      <c r="I19" s="101"/>
      <c r="J19" s="101"/>
      <c r="K19" s="101"/>
    </row>
    <row r="20" spans="1:11" ht="15" customHeight="1">
      <c r="A20" s="101"/>
      <c r="B20" s="101"/>
      <c r="C20" s="101"/>
      <c r="D20" s="101"/>
      <c r="E20" s="101"/>
      <c r="F20" s="101"/>
      <c r="G20" s="101"/>
      <c r="H20" s="101"/>
      <c r="I20" s="101"/>
      <c r="J20" s="101"/>
      <c r="K20" s="101"/>
    </row>
    <row r="21" spans="1:11">
      <c r="A21" s="102" t="s">
        <v>33</v>
      </c>
      <c r="B21" s="102"/>
      <c r="C21" s="102"/>
      <c r="D21" s="102"/>
      <c r="E21" s="102"/>
      <c r="F21" s="102"/>
      <c r="G21" s="102"/>
      <c r="H21" s="102"/>
      <c r="I21" s="102"/>
      <c r="J21" s="102"/>
      <c r="K21" s="102"/>
    </row>
    <row r="22" spans="1:11" ht="16" thickBot="1">
      <c r="A22" s="51"/>
      <c r="B22" s="51"/>
      <c r="C22" s="51"/>
      <c r="D22" s="51"/>
      <c r="E22" s="51"/>
      <c r="F22" s="51"/>
      <c r="G22" s="51"/>
      <c r="H22" s="51"/>
      <c r="I22" s="51"/>
      <c r="J22" s="51"/>
      <c r="K22" s="51"/>
    </row>
    <row r="23" spans="1:11">
      <c r="A23" s="48" t="s">
        <v>16</v>
      </c>
      <c r="B23" s="48"/>
      <c r="C23" s="48"/>
      <c r="D23" s="48"/>
      <c r="E23" s="48"/>
      <c r="F23" s="48"/>
      <c r="G23" s="48"/>
      <c r="H23" s="48"/>
      <c r="I23" s="48"/>
      <c r="J23" s="48"/>
      <c r="K23" s="48"/>
    </row>
    <row r="24" spans="1:11" ht="15" customHeight="1">
      <c r="A24" s="49"/>
      <c r="B24" s="49"/>
      <c r="C24" s="49"/>
      <c r="D24" s="49"/>
      <c r="E24" s="49"/>
      <c r="F24" s="49"/>
      <c r="G24" s="49"/>
      <c r="H24" s="49"/>
      <c r="I24" s="49"/>
      <c r="J24" s="49"/>
      <c r="K24" s="49"/>
    </row>
    <row r="25" spans="1:11">
      <c r="A25" s="103" t="s">
        <v>29</v>
      </c>
      <c r="B25" s="101" t="s">
        <v>17</v>
      </c>
      <c r="C25" s="104"/>
      <c r="D25" s="104"/>
      <c r="E25" s="104"/>
      <c r="F25" s="104"/>
      <c r="G25" s="104"/>
      <c r="H25" s="104"/>
      <c r="I25" s="104"/>
      <c r="J25" s="104"/>
      <c r="K25" s="104"/>
    </row>
    <row r="26" spans="1:11">
      <c r="A26" s="103"/>
      <c r="B26" s="104"/>
      <c r="C26" s="104"/>
      <c r="D26" s="104"/>
      <c r="E26" s="104"/>
      <c r="F26" s="104"/>
      <c r="G26" s="104"/>
      <c r="H26" s="104"/>
      <c r="I26" s="104"/>
      <c r="J26" s="104"/>
      <c r="K26" s="104"/>
    </row>
    <row r="27" spans="1:11">
      <c r="A27" s="51"/>
      <c r="B27" s="104"/>
      <c r="C27" s="104"/>
      <c r="D27" s="104"/>
      <c r="E27" s="104"/>
      <c r="F27" s="104"/>
      <c r="G27" s="104"/>
      <c r="H27" s="104"/>
      <c r="I27" s="104"/>
      <c r="J27" s="104"/>
      <c r="K27" s="104"/>
    </row>
    <row r="28" spans="1:11">
      <c r="B28" s="104"/>
      <c r="C28" s="104"/>
      <c r="D28" s="104"/>
      <c r="E28" s="104"/>
      <c r="F28" s="104"/>
      <c r="G28" s="104"/>
      <c r="H28" s="104"/>
      <c r="I28" s="104"/>
      <c r="J28" s="104"/>
      <c r="K28" s="104"/>
    </row>
    <row r="29" spans="1:11">
      <c r="B29" s="104"/>
      <c r="C29" s="104"/>
      <c r="D29" s="104"/>
      <c r="E29" s="104"/>
      <c r="F29" s="104"/>
      <c r="G29" s="104"/>
      <c r="H29" s="104"/>
      <c r="I29" s="104"/>
      <c r="J29" s="104"/>
      <c r="K29" s="104"/>
    </row>
    <row r="30" spans="1:11">
      <c r="A30" s="52" t="s">
        <v>18</v>
      </c>
      <c r="B30" s="47" t="s">
        <v>19</v>
      </c>
    </row>
    <row r="31" spans="1:11">
      <c r="A31" s="53" t="s">
        <v>20</v>
      </c>
      <c r="B31" s="54" t="s">
        <v>25</v>
      </c>
      <c r="C31" s="54"/>
      <c r="D31" s="54"/>
      <c r="E31" s="54"/>
      <c r="F31" s="54"/>
      <c r="G31" s="54"/>
      <c r="H31" s="54"/>
      <c r="I31" s="54"/>
      <c r="J31" s="54"/>
      <c r="K31" s="54"/>
    </row>
    <row r="32" spans="1:11">
      <c r="A32" s="53" t="s">
        <v>21</v>
      </c>
      <c r="B32" s="97" t="s">
        <v>22</v>
      </c>
      <c r="C32" s="97"/>
      <c r="D32" s="97"/>
      <c r="E32" s="97"/>
      <c r="F32" s="97"/>
      <c r="G32" s="97"/>
      <c r="H32" s="97"/>
      <c r="I32" s="97"/>
      <c r="J32" s="97"/>
      <c r="K32" s="97"/>
    </row>
    <row r="33" spans="1:11" ht="15" customHeight="1" thickBot="1">
      <c r="A33" s="55"/>
      <c r="B33" s="56"/>
      <c r="C33" s="55"/>
      <c r="D33" s="55"/>
      <c r="E33" s="55"/>
      <c r="F33" s="55"/>
      <c r="G33" s="55"/>
      <c r="H33" s="55"/>
      <c r="I33" s="55"/>
      <c r="J33" s="55"/>
      <c r="K33" s="55"/>
    </row>
    <row r="34" spans="1:11">
      <c r="B34" s="57"/>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2026-01-22T11:25:19Z</dcterms:modified>
</cp:coreProperties>
</file>